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14\23. Coronavirus\1. Ejecucion presupuestal\Junio\Al 05 de junio\"/>
    </mc:Choice>
  </mc:AlternateContent>
  <xr:revisionPtr revIDLastSave="0" documentId="13_ncr:1_{29DF05F3-5D4C-4968-8E71-5D7E79473598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" i="1" l="1"/>
  <c r="G5" i="2" l="1"/>
  <c r="I5" i="1" l="1"/>
  <c r="G3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H15" i="1" l="1"/>
  <c r="I6" i="1"/>
  <c r="F5" i="1"/>
  <c r="E15" i="1" l="1"/>
  <c r="D15" i="1"/>
  <c r="I7" i="1"/>
  <c r="I8" i="1"/>
  <c r="I9" i="1"/>
  <c r="I10" i="1"/>
  <c r="I11" i="1"/>
  <c r="I12" i="1"/>
  <c r="I13" i="1"/>
  <c r="F7" i="1"/>
  <c r="F8" i="1"/>
  <c r="F9" i="1"/>
  <c r="F10" i="1"/>
  <c r="F11" i="1"/>
  <c r="F12" i="1"/>
  <c r="F13" i="1"/>
  <c r="F14" i="1"/>
  <c r="F6" i="1"/>
  <c r="G12" i="1"/>
  <c r="F15" i="1" l="1"/>
  <c r="G11" i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<sst xmlns="http://schemas.openxmlformats.org/spreadsheetml/2006/main" count="103" uniqueCount="62">
  <si>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</si>
  <si>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</si>
  <si>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</si>
  <si>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</si>
  <si>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</si>
  <si>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</si>
  <si>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</si>
  <si>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</si>
  <si>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</si>
  <si>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</si>
  <si>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</si>
  <si>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</si>
  <si>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</si>
  <si>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</si>
  <si>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</si>
  <si>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</si>
  <si>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</si>
  <si>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</si>
  <si>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</si>
  <si>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</si>
  <si>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</si>
  <si>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</si>
  <si>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</si>
  <si>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</si>
  <si>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</si>
  <si>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</si>
  <si>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</si>
  <si>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</si>
  <si>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</si>
  <si>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</si>
  <si>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</si>
  <si>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</si>
  <si>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</si>
  <si>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0059</t>
  </si>
  <si>
    <t>0127</t>
  </si>
  <si>
    <t>0128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</si>
  <si>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</si>
  <si>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</si>
  <si>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</si>
  <si>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</si>
  <si>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</si>
  <si>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</si>
  <si>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</si>
  <si>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</si>
  <si>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</si>
  <si>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</si>
  <si>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</si>
  <si>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</si>
  <si>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</si>
  <si>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</si>
  <si>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</si>
  <si>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</si>
  <si>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</si>
  <si>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</si>
  <si>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INSTITUTO NACIONAL PENITENCIARIO-SEDE CENTRAL- ADMINISTRACION LIMA</t>
  </si>
  <si>
    <t>T O T A L</t>
  </si>
  <si>
    <t>SEGURIDAD - 10 MILLONES</t>
  </si>
  <si>
    <t>OGA - 10 MILLONES</t>
  </si>
  <si>
    <t>MANTENIMIENTO - 10 MILLONES</t>
  </si>
  <si>
    <t>INFORMACION AL 05/06/2020 07:48:54 PM</t>
  </si>
  <si>
    <t>EJECUCIÓN DEL PRESUPUESTO 10 MILLONES POR UNIDAD EJECUTORA AL 05-06-2020</t>
  </si>
  <si>
    <t>REPORTE POR UNIDAD EJECUTORA Y DESTINO - 10 MILLONES AL 05-06-2020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</si>
</sst>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indexed="8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Continuous" vertical="center" wrapText="1"/>
    </xf>
    <xf numFmtId="0" fontId="7" fillId="3" borderId="4" xfId="0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vertical="top"/>
    </xf>
    <xf numFmtId="0" fontId="7" fillId="0" borderId="4" xfId="0" applyNumberFormat="1" applyFont="1" applyFill="1" applyBorder="1" applyAlignment="1">
      <alignment vertical="top"/>
    </xf>
    <xf numFmtId="164" fontId="7" fillId="2" borderId="4" xfId="0" applyNumberFormat="1" applyFont="1" applyFill="1" applyBorder="1" applyAlignment="1">
      <alignment vertical="center"/>
    </xf>
    <xf numFmtId="9" fontId="7" fillId="2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8" fillId="3" borderId="4" xfId="0" applyNumberFormat="1" applyFont="1" applyFill="1" applyBorder="1" applyAlignment="1">
      <alignment horizontal="center" vertical="center" wrapText="1"/>
    </xf>
    <xf numFmtId="9" fontId="3" fillId="0" borderId="3" xfId="1" applyFont="1" applyFill="1" applyBorder="1" applyAlignment="1">
      <alignment horizontal="center" vertical="top"/>
    </xf>
    <xf numFmtId="9" fontId="3" fillId="0" borderId="8" xfId="1" applyFont="1" applyFill="1" applyBorder="1" applyAlignment="1">
      <alignment horizontal="center" vertical="top"/>
    </xf>
    <xf numFmtId="164" fontId="4" fillId="4" borderId="6" xfId="0" applyNumberFormat="1" applyFont="1" applyFill="1" applyBorder="1" applyAlignment="1">
      <alignment vertical="top"/>
    </xf>
    <xf numFmtId="9" fontId="4" fillId="4" borderId="4" xfId="1" applyFont="1" applyFill="1" applyBorder="1" applyAlignment="1">
      <alignment horizontal="center" vertical="top"/>
    </xf>
    <xf numFmtId="9" fontId="7" fillId="6" borderId="4" xfId="1" applyNumberFormat="1" applyFont="1" applyFill="1" applyBorder="1" applyAlignment="1">
      <alignment horizontal="center" vertical="top"/>
    </xf>
    <xf numFmtId="9" fontId="7" fillId="6" borderId="4" xfId="1" applyFont="1" applyFill="1" applyBorder="1" applyAlignment="1">
      <alignment horizontal="center" vertical="top"/>
    </xf>
    <xf numFmtId="0" fontId="5" fillId="0" borderId="0" xfId="0" applyNumberFormat="1" applyFont="1" applyFill="1" applyBorder="1" applyAlignment="1"/>
    <xf numFmtId="49" fontId="5" fillId="0" borderId="0" xfId="0" applyNumberFormat="1" applyFont="1" applyFill="1" applyBorder="1" applyAlignment="1"/>
    <xf numFmtId="20" fontId="5" fillId="0" borderId="0" xfId="0" applyNumberFormat="1" applyFont="1" applyFill="1" applyBorder="1" applyAlignment="1"/>
    <xf numFmtId="0" fontId="4" fillId="4" borderId="6" xfId="0" applyNumberFormat="1" applyFont="1" applyFill="1" applyBorder="1" applyAlignment="1">
      <alignment horizontal="centerContinuous" vertical="top"/>
    </xf>
    <xf numFmtId="0" fontId="4" fillId="4" borderId="7" xfId="0" applyNumberFormat="1" applyFont="1" applyFill="1" applyBorder="1" applyAlignment="1">
      <alignment horizontal="centerContinuous" vertical="top"/>
    </xf>
    <xf numFmtId="164" fontId="4" fillId="4" borderId="4" xfId="0" applyNumberFormat="1" applyFont="1" applyFill="1" applyBorder="1" applyAlignment="1">
      <alignment vertical="top"/>
    </xf>
    <xf numFmtId="164" fontId="4" fillId="7" borderId="3" xfId="0" applyNumberFormat="1" applyFont="1" applyFill="1" applyBorder="1" applyAlignment="1">
      <alignment vertical="top"/>
    </xf>
    <xf numFmtId="164" fontId="10" fillId="7" borderId="11" xfId="0" applyNumberFormat="1" applyFont="1" applyFill="1" applyBorder="1" applyAlignment="1">
      <alignment vertical="top"/>
    </xf>
    <xf numFmtId="0" fontId="10" fillId="8" borderId="10" xfId="0" applyNumberFormat="1" applyFont="1" applyFill="1" applyBorder="1" applyAlignment="1">
      <alignment vertical="top"/>
    </xf>
    <xf numFmtId="0" fontId="10" fillId="8" borderId="9" xfId="0" applyNumberFormat="1" applyFont="1" applyFill="1" applyBorder="1" applyAlignment="1">
      <alignment vertical="top"/>
    </xf>
    <xf numFmtId="164" fontId="10" fillId="8" borderId="11" xfId="0" applyNumberFormat="1" applyFont="1" applyFill="1" applyBorder="1" applyAlignment="1">
      <alignment vertical="top"/>
    </xf>
    <xf numFmtId="9" fontId="3" fillId="8" borderId="11" xfId="1" applyFont="1" applyFill="1" applyBorder="1" applyAlignment="1">
      <alignment horizontal="center" vertical="top"/>
    </xf>
    <xf numFmtId="0" fontId="7" fillId="2" borderId="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1:P16"/>
  <sheetViews>
    <sheetView zoomScaleNormal="100" workbookViewId="0">
      <selection activeCell="J6" sqref="J6"/>
    </sheetView>
  </sheetViews>
  <sheetFormatPr baseColWidth="10" defaultRowHeight="15" x14ac:dyDescent="0.25"/>
  <cols>
    <col min="1" max="1" width="5.85546875" customWidth="1"/>
    <col min="2" max="2" width="11.14062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6" ht="30.75" customHeight="1" x14ac:dyDescent="0.25">
      <c r="B1" s="37" t="s">
        <v>60</v>
      </c>
      <c r="C1" s="37"/>
      <c r="D1" s="37"/>
      <c r="E1" s="37"/>
      <c r="F1" s="37"/>
      <c r="G1" s="37"/>
      <c r="H1" s="37"/>
      <c r="I1" s="37"/>
      <c r="J1" s="37"/>
    </row>
    <row r="3" spans="2:16" ht="25.5" customHeight="1" x14ac:dyDescent="0.25">
      <c r="B3" s="33" t="s">
        <v>20</v>
      </c>
      <c r="C3" s="33"/>
      <c r="D3" s="4" t="s">
        <v>24</v>
      </c>
      <c r="E3" s="34" t="s">
        <v>26</v>
      </c>
      <c r="F3" s="35"/>
      <c r="G3" s="36"/>
      <c r="H3" s="34" t="s">
        <v>28</v>
      </c>
      <c r="I3" s="35"/>
      <c r="J3" s="36"/>
    </row>
    <row r="4" spans="2:16" ht="26.25" customHeight="1" x14ac:dyDescent="0.25">
      <c r="B4" s="33"/>
      <c r="C4" s="33"/>
      <c r="D4" s="2" t="s">
        <v>23</v>
      </c>
      <c r="E4" s="3" t="s">
        <v>21</v>
      </c>
      <c r="F4" s="3" t="s">
        <v>25</v>
      </c>
      <c r="G4" s="3" t="s">
        <v>27</v>
      </c>
      <c r="H4" s="3" t="s">
        <v>22</v>
      </c>
      <c r="I4" s="3" t="s">
        <v>25</v>
      </c>
      <c r="J4" s="3" t="s">
        <v>27</v>
      </c>
    </row>
    <row r="5" spans="2:16" x14ac:dyDescent="0.25">
      <c r="B5" s="6" t="s">
        <v>6</v>
      </c>
      <c r="C5" s="6" t="s">
        <v>7</v>
      </c>
      <c r="D5" s="5">
        <v>409469</v>
      </c>
      <c r="E5" s="5">
        <v>409464.10000000009</v>
      </c>
      <c r="F5" s="17">
        <f>+E5/D5</f>
        <v>0.99998803328212904</v>
      </c>
      <c r="G5" s="5">
        <f>+D5-E5</f>
        <v>4.8999999999068677</v>
      </c>
      <c r="H5" s="5">
        <v>320764.10000000003</v>
      </c>
      <c r="I5" s="18">
        <f>+H5/D5</f>
        <v>0.78336601794030813</v>
      </c>
      <c r="J5" s="5">
        <f>+D5-H5</f>
        <v>88704.899999999965</v>
      </c>
    </row>
    <row r="6" spans="2:16" x14ac:dyDescent="0.25">
      <c r="B6" s="6" t="s">
        <v>10</v>
      </c>
      <c r="C6" s="6" t="s">
        <v>11</v>
      </c>
      <c r="D6" s="5">
        <v>314653</v>
      </c>
      <c r="E6" s="5">
        <v>313991.02999999997</v>
      </c>
      <c r="F6" s="17">
        <f>+E6/D6</f>
        <v>0.99789619040657473</v>
      </c>
      <c r="G6" s="5">
        <f>+D6-E6</f>
        <v>661.97000000003027</v>
      </c>
      <c r="H6" s="5">
        <v>248602.29000000004</v>
      </c>
      <c r="I6" s="18">
        <f>+H6/D6</f>
        <v>0.79008396551121407</v>
      </c>
      <c r="J6" s="5">
        <f>+D6-H6</f>
        <v>66050.709999999963</v>
      </c>
    </row>
    <row r="7" spans="2:16" x14ac:dyDescent="0.25">
      <c r="B7" s="6" t="s">
        <v>4</v>
      </c>
      <c r="C7" s="6" t="s">
        <v>5</v>
      </c>
      <c r="D7" s="5">
        <v>1021335</v>
      </c>
      <c r="E7" s="5">
        <v>1013457.16</v>
      </c>
      <c r="F7" s="17">
        <f t="shared" ref="F7:F14" si="0">+E7/D7</f>
        <v>0.99228672276970831</v>
      </c>
      <c r="G7" s="5">
        <f>+D7-E7</f>
        <v>7877.8399999999674</v>
      </c>
      <c r="H7" s="5">
        <v>739752.23</v>
      </c>
      <c r="I7" s="18">
        <f t="shared" ref="I7:I13" si="1">+H7/D7</f>
        <v>0.72429930434186629</v>
      </c>
      <c r="J7" s="5">
        <f>+D7-H7</f>
        <v>281582.77</v>
      </c>
    </row>
    <row r="8" spans="2:16" x14ac:dyDescent="0.25">
      <c r="B8" s="6" t="s">
        <v>18</v>
      </c>
      <c r="C8" s="6" t="s">
        <v>19</v>
      </c>
      <c r="D8" s="5">
        <v>686665</v>
      </c>
      <c r="E8" s="5">
        <v>666460.01</v>
      </c>
      <c r="F8" s="17">
        <f t="shared" si="0"/>
        <v>0.97057518586210167</v>
      </c>
      <c r="G8" s="5">
        <f t="shared" ref="G8:G14" si="2">+D8-E8</f>
        <v>20204.989999999991</v>
      </c>
      <c r="H8" s="5">
        <v>303947.36</v>
      </c>
      <c r="I8" s="18">
        <f t="shared" si="1"/>
        <v>0.44264286078364268</v>
      </c>
      <c r="J8" s="5">
        <f t="shared" ref="J8:J14" si="3">+D8-H8</f>
        <v>382717.64</v>
      </c>
    </row>
    <row r="9" spans="2:16" x14ac:dyDescent="0.25">
      <c r="B9" s="6" t="s">
        <v>2</v>
      </c>
      <c r="C9" s="6" t="s">
        <v>3</v>
      </c>
      <c r="D9" s="5">
        <v>1221639</v>
      </c>
      <c r="E9" s="5">
        <v>1162595.22</v>
      </c>
      <c r="F9" s="17">
        <f t="shared" si="0"/>
        <v>0.95166838976162349</v>
      </c>
      <c r="G9" s="5">
        <f>+D9-E9</f>
        <v>59043.780000000028</v>
      </c>
      <c r="H9" s="5">
        <v>828070.22000000009</v>
      </c>
      <c r="I9" s="18">
        <f t="shared" si="1"/>
        <v>0.67783544893376857</v>
      </c>
      <c r="J9" s="5">
        <f>+D9-H9</f>
        <v>393568.77999999991</v>
      </c>
    </row>
    <row r="10" spans="2:16" x14ac:dyDescent="0.25">
      <c r="B10" s="6" t="s">
        <v>12</v>
      </c>
      <c r="C10" s="6" t="s">
        <v>13</v>
      </c>
      <c r="D10" s="5">
        <v>253749</v>
      </c>
      <c r="E10" s="5">
        <v>239807.64</v>
      </c>
      <c r="F10" s="17">
        <f t="shared" si="0"/>
        <v>0.94505846328458443</v>
      </c>
      <c r="G10" s="5">
        <f>+D10-E10</f>
        <v>13941.359999999986</v>
      </c>
      <c r="H10" s="5">
        <v>171256.66999999998</v>
      </c>
      <c r="I10" s="18">
        <f t="shared" si="1"/>
        <v>0.67490579273218809</v>
      </c>
      <c r="J10" s="5">
        <f>+D10-H10</f>
        <v>82492.330000000016</v>
      </c>
    </row>
    <row r="11" spans="2:16" x14ac:dyDescent="0.25">
      <c r="B11" s="6" t="s">
        <v>16</v>
      </c>
      <c r="C11" s="6" t="s">
        <v>17</v>
      </c>
      <c r="D11" s="5">
        <v>284912</v>
      </c>
      <c r="E11" s="5">
        <v>258550.49</v>
      </c>
      <c r="F11" s="17">
        <f t="shared" si="0"/>
        <v>0.90747490453192559</v>
      </c>
      <c r="G11" s="5">
        <f>+D11-E11</f>
        <v>26361.510000000009</v>
      </c>
      <c r="H11" s="5">
        <v>126058.29999999999</v>
      </c>
      <c r="I11" s="18">
        <f t="shared" si="1"/>
        <v>0.44244643960240349</v>
      </c>
      <c r="J11" s="5">
        <f>+D11-H11</f>
        <v>158853.70000000001</v>
      </c>
    </row>
    <row r="12" spans="2:16" x14ac:dyDescent="0.25">
      <c r="B12" s="6" t="s">
        <v>8</v>
      </c>
      <c r="C12" s="6" t="s">
        <v>9</v>
      </c>
      <c r="D12" s="5">
        <v>366468</v>
      </c>
      <c r="E12" s="5">
        <v>315515.05999999994</v>
      </c>
      <c r="F12" s="17">
        <f t="shared" si="0"/>
        <v>0.8609621031031357</v>
      </c>
      <c r="G12" s="5">
        <f>+D12-E12</f>
        <v>50952.940000000061</v>
      </c>
      <c r="H12" s="5">
        <v>207289.57999999996</v>
      </c>
      <c r="I12" s="18">
        <f t="shared" si="1"/>
        <v>0.56564169313555335</v>
      </c>
      <c r="J12" s="5">
        <f>+D12-H12</f>
        <v>159178.42000000004</v>
      </c>
    </row>
    <row r="13" spans="2:16" x14ac:dyDescent="0.25">
      <c r="B13" s="6" t="s">
        <v>14</v>
      </c>
      <c r="C13" s="6" t="s">
        <v>15</v>
      </c>
      <c r="D13" s="5">
        <v>975074</v>
      </c>
      <c r="E13" s="5">
        <v>700881.32</v>
      </c>
      <c r="F13" s="17">
        <f t="shared" si="0"/>
        <v>0.71879808096616249</v>
      </c>
      <c r="G13" s="5">
        <f t="shared" si="2"/>
        <v>274192.68000000005</v>
      </c>
      <c r="H13" s="5">
        <v>385762.40000000008</v>
      </c>
      <c r="I13" s="18">
        <f t="shared" si="1"/>
        <v>0.39562371676406105</v>
      </c>
      <c r="J13" s="5">
        <f t="shared" si="3"/>
        <v>589311.59999999986</v>
      </c>
    </row>
    <row r="14" spans="2:16" x14ac:dyDescent="0.25">
      <c r="B14" s="6" t="s">
        <v>0</v>
      </c>
      <c r="C14" s="6" t="s">
        <v>1</v>
      </c>
      <c r="D14" s="5">
        <v>4466036</v>
      </c>
      <c r="E14" s="5">
        <v>1801824.1900000002</v>
      </c>
      <c r="F14" s="17">
        <f t="shared" si="0"/>
        <v>0.40345044016662657</v>
      </c>
      <c r="G14" s="5">
        <f t="shared" si="2"/>
        <v>2664211.8099999996</v>
      </c>
      <c r="H14" s="5">
        <v>1536971.7899999998</v>
      </c>
      <c r="I14" s="18">
        <f>+H14/D14</f>
        <v>0.34414675340727208</v>
      </c>
      <c r="J14" s="5">
        <f t="shared" si="3"/>
        <v>2929064.21</v>
      </c>
    </row>
    <row r="15" spans="2:16" ht="19.5" customHeight="1" x14ac:dyDescent="0.25">
      <c r="B15" s="31" t="s">
        <v>29</v>
      </c>
      <c r="C15" s="32"/>
      <c r="D15" s="7">
        <f>SUM(D5:D14)</f>
        <v>10000000</v>
      </c>
      <c r="E15" s="7">
        <f>SUM(E5:E14)</f>
        <v>6882546.2199999997</v>
      </c>
      <c r="F15" s="8">
        <f>+E15/D15</f>
        <v>0.68825462199999998</v>
      </c>
      <c r="G15" s="7">
        <f t="shared" ref="G15" si="4">SUM(G5:G14)</f>
        <v>3117453.78</v>
      </c>
      <c r="H15" s="7">
        <f>SUM(H5:H14)</f>
        <v>4868474.9399999995</v>
      </c>
      <c r="I15" s="8">
        <f t="shared" ref="I15" si="5">+H15/D15</f>
        <v>0.48684749399999994</v>
      </c>
      <c r="J15" s="7">
        <f>SUM(J5:J14)</f>
        <v>5131525.0599999996</v>
      </c>
    </row>
    <row r="16" spans="2:16" x14ac:dyDescent="0.25">
      <c r="B16" s="19" t="s">
        <v>59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20"/>
      <c r="O16" s="20"/>
      <c r="P16" s="21"/>
    </row>
  </sheetData>
  <sortState xmlns:xlrd2="http://schemas.microsoft.com/office/spreadsheetml/2017/richdata2" ref="B22:J31">
    <sortCondition descending="1" ref="F22:F31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1:G42"/>
  <sheetViews>
    <sheetView tabSelected="1" zoomScaleNormal="100" workbookViewId="0">
      <selection activeCell="E35" sqref="E35:F35"/>
    </sheetView>
  </sheetViews>
  <sheetFormatPr baseColWidth="10" defaultRowHeight="15" x14ac:dyDescent="0.25"/>
  <cols>
    <col min="1" max="1" width="3.7109375" customWidth="1"/>
    <col min="2" max="2" width="6.5703125" customWidth="1"/>
    <col min="3" max="3" width="45.42578125" customWidth="1"/>
    <col min="5" max="5" width="15.28515625" customWidth="1"/>
    <col min="7" max="7" width="11.42578125" style="1"/>
  </cols>
  <sheetData>
    <row r="1" spans="2:7" ht="18.75" x14ac:dyDescent="0.3">
      <c r="B1" s="40" t="s">
        <v>61</v>
      </c>
      <c r="C1" s="40"/>
      <c r="D1" s="40"/>
      <c r="E1" s="40"/>
      <c r="F1" s="40"/>
      <c r="G1" s="40"/>
    </row>
    <row r="3" spans="2:7" ht="29.25" customHeight="1" x14ac:dyDescent="0.25">
      <c r="B3" s="39" t="s">
        <v>52</v>
      </c>
      <c r="C3" s="39"/>
      <c r="D3" s="4" t="s">
        <v>24</v>
      </c>
      <c r="E3" s="38" t="s">
        <v>53</v>
      </c>
      <c r="F3" s="38" t="s">
        <v>51</v>
      </c>
      <c r="G3" s="38"/>
    </row>
    <row r="4" spans="2:7" ht="25.5" customHeight="1" x14ac:dyDescent="0.25">
      <c r="B4" s="39"/>
      <c r="C4" s="39"/>
      <c r="D4" s="2" t="s">
        <v>23</v>
      </c>
      <c r="E4" s="38"/>
      <c r="F4" s="3" t="s">
        <v>27</v>
      </c>
      <c r="G4" s="12" t="s">
        <v>25</v>
      </c>
    </row>
    <row r="5" spans="2:7" x14ac:dyDescent="0.25">
      <c r="B5" s="27" t="s">
        <v>0</v>
      </c>
      <c r="C5" s="28" t="s">
        <v>54</v>
      </c>
      <c r="D5" s="29">
        <v>4466036</v>
      </c>
      <c r="E5" s="29">
        <v>1801824.1900000002</v>
      </c>
      <c r="F5" s="26">
        <v>2664211.8099999996</v>
      </c>
      <c r="G5" s="30">
        <f>+E5/D5</f>
        <v>0.40345044016662657</v>
      </c>
    </row>
    <row r="6" spans="2:7" x14ac:dyDescent="0.25">
      <c r="B6" s="9" t="s">
        <v>30</v>
      </c>
      <c r="C6" s="10" t="s">
        <v>31</v>
      </c>
      <c r="D6" s="11">
        <v>4166036</v>
      </c>
      <c r="E6" s="11">
        <v>1706493.95</v>
      </c>
      <c r="F6" s="25">
        <v>2459542.0499999998</v>
      </c>
      <c r="G6" s="13">
        <f t="shared" ref="G6:G34" si="0">+E6/D6</f>
        <v>0.40962054816617044</v>
      </c>
    </row>
    <row r="7" spans="2:7" x14ac:dyDescent="0.25">
      <c r="B7" s="9" t="s">
        <v>32</v>
      </c>
      <c r="C7" s="10" t="s">
        <v>56</v>
      </c>
      <c r="D7" s="11">
        <v>200000</v>
      </c>
      <c r="E7" s="11">
        <v>90872.4</v>
      </c>
      <c r="F7" s="25">
        <v>109127.6</v>
      </c>
      <c r="G7" s="13">
        <f t="shared" si="0"/>
        <v>0.45436199999999999</v>
      </c>
    </row>
    <row r="8" spans="2:7" x14ac:dyDescent="0.25">
      <c r="B8" s="9" t="s">
        <v>33</v>
      </c>
      <c r="C8" s="10" t="s">
        <v>57</v>
      </c>
      <c r="D8" s="11">
        <v>100000</v>
      </c>
      <c r="E8" s="11">
        <v>4457.84</v>
      </c>
      <c r="F8" s="25">
        <v>95542.16</v>
      </c>
      <c r="G8" s="13">
        <f t="shared" si="0"/>
        <v>4.4578400000000004E-2</v>
      </c>
    </row>
    <row r="9" spans="2:7" x14ac:dyDescent="0.25">
      <c r="B9" s="27" t="s">
        <v>2</v>
      </c>
      <c r="C9" s="28" t="s">
        <v>3</v>
      </c>
      <c r="D9" s="29">
        <v>1221639</v>
      </c>
      <c r="E9" s="29">
        <v>1162595.22</v>
      </c>
      <c r="F9" s="26">
        <v>59043.78</v>
      </c>
      <c r="G9" s="30">
        <f t="shared" si="0"/>
        <v>0.95166838976162349</v>
      </c>
    </row>
    <row r="10" spans="2:7" x14ac:dyDescent="0.25">
      <c r="B10" s="9" t="s">
        <v>34</v>
      </c>
      <c r="C10" s="10" t="s">
        <v>31</v>
      </c>
      <c r="D10" s="11">
        <v>911250</v>
      </c>
      <c r="E10" s="11">
        <v>855490.22</v>
      </c>
      <c r="F10" s="25">
        <v>55759.779999999992</v>
      </c>
      <c r="G10" s="13">
        <f t="shared" si="0"/>
        <v>0.93880956927297665</v>
      </c>
    </row>
    <row r="11" spans="2:7" x14ac:dyDescent="0.25">
      <c r="B11" s="9" t="s">
        <v>35</v>
      </c>
      <c r="C11" s="10" t="s">
        <v>58</v>
      </c>
      <c r="D11" s="11">
        <v>310389</v>
      </c>
      <c r="E11" s="11">
        <v>307105</v>
      </c>
      <c r="F11" s="25">
        <v>3284</v>
      </c>
      <c r="G11" s="13">
        <f t="shared" si="0"/>
        <v>0.9894197281475825</v>
      </c>
    </row>
    <row r="12" spans="2:7" x14ac:dyDescent="0.25">
      <c r="B12" s="27" t="s">
        <v>4</v>
      </c>
      <c r="C12" s="28" t="s">
        <v>5</v>
      </c>
      <c r="D12" s="29">
        <v>1021335</v>
      </c>
      <c r="E12" s="29">
        <v>1013457.16</v>
      </c>
      <c r="F12" s="26">
        <v>7877.8400000000402</v>
      </c>
      <c r="G12" s="30">
        <f t="shared" si="0"/>
        <v>0.99228672276970831</v>
      </c>
    </row>
    <row r="13" spans="2:7" x14ac:dyDescent="0.25">
      <c r="B13" s="9" t="s">
        <v>36</v>
      </c>
      <c r="C13" s="10" t="s">
        <v>31</v>
      </c>
      <c r="D13" s="11">
        <v>627275</v>
      </c>
      <c r="E13" s="11">
        <v>619397.55000000005</v>
      </c>
      <c r="F13" s="25">
        <v>7877.4500000000262</v>
      </c>
      <c r="G13" s="13">
        <f t="shared" si="0"/>
        <v>0.98744179187756576</v>
      </c>
    </row>
    <row r="14" spans="2:7" x14ac:dyDescent="0.25">
      <c r="B14" s="9" t="s">
        <v>37</v>
      </c>
      <c r="C14" s="10" t="s">
        <v>58</v>
      </c>
      <c r="D14" s="11">
        <v>394060</v>
      </c>
      <c r="E14" s="11">
        <v>394059.61</v>
      </c>
      <c r="F14" s="25">
        <v>0.39000000001396984</v>
      </c>
      <c r="G14" s="13">
        <f t="shared" si="0"/>
        <v>0.99999901030299954</v>
      </c>
    </row>
    <row r="15" spans="2:7" x14ac:dyDescent="0.25">
      <c r="B15" s="27" t="s">
        <v>6</v>
      </c>
      <c r="C15" s="28" t="s">
        <v>7</v>
      </c>
      <c r="D15" s="29">
        <v>409469</v>
      </c>
      <c r="E15" s="29">
        <v>409464.10000000009</v>
      </c>
      <c r="F15" s="26">
        <v>4.8999999999869033</v>
      </c>
      <c r="G15" s="30">
        <f t="shared" si="0"/>
        <v>0.99998803328212904</v>
      </c>
    </row>
    <row r="16" spans="2:7" x14ac:dyDescent="0.25">
      <c r="B16" s="9" t="s">
        <v>38</v>
      </c>
      <c r="C16" s="10" t="s">
        <v>31</v>
      </c>
      <c r="D16" s="11">
        <v>259969</v>
      </c>
      <c r="E16" s="11">
        <v>259964.1</v>
      </c>
      <c r="F16" s="25">
        <v>4.8999999999869033</v>
      </c>
      <c r="G16" s="13">
        <f t="shared" si="0"/>
        <v>0.99998115159884449</v>
      </c>
    </row>
    <row r="17" spans="2:7" x14ac:dyDescent="0.25">
      <c r="B17" s="9" t="s">
        <v>39</v>
      </c>
      <c r="C17" s="10" t="s">
        <v>58</v>
      </c>
      <c r="D17" s="11">
        <v>149500</v>
      </c>
      <c r="E17" s="11">
        <v>149500</v>
      </c>
      <c r="F17" s="25">
        <v>0</v>
      </c>
      <c r="G17" s="13">
        <f t="shared" si="0"/>
        <v>1</v>
      </c>
    </row>
    <row r="18" spans="2:7" x14ac:dyDescent="0.25">
      <c r="B18" s="27" t="s">
        <v>8</v>
      </c>
      <c r="C18" s="28" t="s">
        <v>9</v>
      </c>
      <c r="D18" s="29">
        <v>366468</v>
      </c>
      <c r="E18" s="29">
        <v>315515.05999999994</v>
      </c>
      <c r="F18" s="26">
        <v>50952.939999999995</v>
      </c>
      <c r="G18" s="30">
        <f t="shared" si="0"/>
        <v>0.8609621031031357</v>
      </c>
    </row>
    <row r="19" spans="2:7" x14ac:dyDescent="0.25">
      <c r="B19" s="9" t="s">
        <v>40</v>
      </c>
      <c r="C19" s="10" t="s">
        <v>31</v>
      </c>
      <c r="D19" s="11">
        <v>311468</v>
      </c>
      <c r="E19" s="11">
        <v>260515.06000000003</v>
      </c>
      <c r="F19" s="25">
        <v>50952.939999999995</v>
      </c>
      <c r="G19" s="13">
        <f t="shared" si="0"/>
        <v>0.83641035355156879</v>
      </c>
    </row>
    <row r="20" spans="2:7" x14ac:dyDescent="0.25">
      <c r="B20" s="9" t="s">
        <v>41</v>
      </c>
      <c r="C20" s="10" t="s">
        <v>58</v>
      </c>
      <c r="D20" s="11">
        <v>55000</v>
      </c>
      <c r="E20" s="11">
        <v>55000</v>
      </c>
      <c r="F20" s="25">
        <v>0</v>
      </c>
      <c r="G20" s="13">
        <f t="shared" si="0"/>
        <v>1</v>
      </c>
    </row>
    <row r="21" spans="2:7" x14ac:dyDescent="0.25">
      <c r="B21" s="27" t="s">
        <v>10</v>
      </c>
      <c r="C21" s="28" t="s">
        <v>11</v>
      </c>
      <c r="D21" s="29">
        <v>314653</v>
      </c>
      <c r="E21" s="29">
        <v>313991.02999999997</v>
      </c>
      <c r="F21" s="26">
        <v>661.96999999998297</v>
      </c>
      <c r="G21" s="30">
        <f t="shared" si="0"/>
        <v>0.99789619040657473</v>
      </c>
    </row>
    <row r="22" spans="2:7" x14ac:dyDescent="0.25">
      <c r="B22" s="9" t="s">
        <v>42</v>
      </c>
      <c r="C22" s="10" t="s">
        <v>31</v>
      </c>
      <c r="D22" s="11">
        <v>167388</v>
      </c>
      <c r="E22" s="11">
        <v>166726.29999999999</v>
      </c>
      <c r="F22" s="25">
        <v>661.69999999999345</v>
      </c>
      <c r="G22" s="13">
        <f t="shared" si="0"/>
        <v>0.99604690897794335</v>
      </c>
    </row>
    <row r="23" spans="2:7" x14ac:dyDescent="0.25">
      <c r="B23" s="9" t="s">
        <v>43</v>
      </c>
      <c r="C23" s="10" t="s">
        <v>58</v>
      </c>
      <c r="D23" s="11">
        <v>147265</v>
      </c>
      <c r="E23" s="11">
        <v>147264.73000000001</v>
      </c>
      <c r="F23" s="25">
        <v>0.26999999998952262</v>
      </c>
      <c r="G23" s="13">
        <f t="shared" si="0"/>
        <v>0.99999816657046825</v>
      </c>
    </row>
    <row r="24" spans="2:7" x14ac:dyDescent="0.25">
      <c r="B24" s="27" t="s">
        <v>12</v>
      </c>
      <c r="C24" s="28" t="s">
        <v>13</v>
      </c>
      <c r="D24" s="29">
        <v>253749</v>
      </c>
      <c r="E24" s="29">
        <v>239807.64</v>
      </c>
      <c r="F24" s="26">
        <v>13941.36</v>
      </c>
      <c r="G24" s="30">
        <f t="shared" si="0"/>
        <v>0.94505846328458443</v>
      </c>
    </row>
    <row r="25" spans="2:7" x14ac:dyDescent="0.25">
      <c r="B25" s="9" t="s">
        <v>44</v>
      </c>
      <c r="C25" s="10" t="s">
        <v>31</v>
      </c>
      <c r="D25" s="11">
        <v>205749</v>
      </c>
      <c r="E25" s="11">
        <v>191807.64</v>
      </c>
      <c r="F25" s="25">
        <v>13941.36</v>
      </c>
      <c r="G25" s="13">
        <f t="shared" si="0"/>
        <v>0.9322409343423298</v>
      </c>
    </row>
    <row r="26" spans="2:7" x14ac:dyDescent="0.25">
      <c r="B26" s="9" t="s">
        <v>45</v>
      </c>
      <c r="C26" s="10" t="s">
        <v>58</v>
      </c>
      <c r="D26" s="11">
        <v>48000</v>
      </c>
      <c r="E26" s="11">
        <v>48000</v>
      </c>
      <c r="F26" s="25">
        <v>0</v>
      </c>
      <c r="G26" s="13">
        <f t="shared" si="0"/>
        <v>1</v>
      </c>
    </row>
    <row r="27" spans="2:7" x14ac:dyDescent="0.25">
      <c r="B27" s="27" t="s">
        <v>14</v>
      </c>
      <c r="C27" s="28" t="s">
        <v>15</v>
      </c>
      <c r="D27" s="29">
        <v>975074</v>
      </c>
      <c r="E27" s="29">
        <v>700881.32</v>
      </c>
      <c r="F27" s="26">
        <v>274192.68000000005</v>
      </c>
      <c r="G27" s="30">
        <f t="shared" si="0"/>
        <v>0.71879808096616249</v>
      </c>
    </row>
    <row r="28" spans="2:7" x14ac:dyDescent="0.25">
      <c r="B28" s="9" t="s">
        <v>46</v>
      </c>
      <c r="C28" s="10" t="s">
        <v>58</v>
      </c>
      <c r="D28" s="11">
        <v>975074</v>
      </c>
      <c r="E28" s="11">
        <v>700881.32</v>
      </c>
      <c r="F28" s="25">
        <v>274192.68000000005</v>
      </c>
      <c r="G28" s="13">
        <f t="shared" si="0"/>
        <v>0.71879808096616249</v>
      </c>
    </row>
    <row r="29" spans="2:7" x14ac:dyDescent="0.25">
      <c r="B29" s="27" t="s">
        <v>16</v>
      </c>
      <c r="C29" s="28" t="s">
        <v>17</v>
      </c>
      <c r="D29" s="29">
        <v>284912</v>
      </c>
      <c r="E29" s="29">
        <v>258550.49</v>
      </c>
      <c r="F29" s="26">
        <v>26361.509999999995</v>
      </c>
      <c r="G29" s="30">
        <f t="shared" si="0"/>
        <v>0.90747490453192559</v>
      </c>
    </row>
    <row r="30" spans="2:7" x14ac:dyDescent="0.25">
      <c r="B30" s="9" t="s">
        <v>47</v>
      </c>
      <c r="C30" s="10" t="s">
        <v>31</v>
      </c>
      <c r="D30" s="11">
        <v>152419</v>
      </c>
      <c r="E30" s="11">
        <v>126058.3</v>
      </c>
      <c r="F30" s="25">
        <v>26360.7</v>
      </c>
      <c r="G30" s="13">
        <f t="shared" si="0"/>
        <v>0.82705108943110772</v>
      </c>
    </row>
    <row r="31" spans="2:7" x14ac:dyDescent="0.25">
      <c r="B31" s="9" t="s">
        <v>48</v>
      </c>
      <c r="C31" s="10" t="s">
        <v>58</v>
      </c>
      <c r="D31" s="11">
        <v>132493</v>
      </c>
      <c r="E31" s="11">
        <v>132492.19</v>
      </c>
      <c r="F31" s="25">
        <v>0.80999999999767169</v>
      </c>
      <c r="G31" s="13">
        <f t="shared" si="0"/>
        <v>0.99999388646947385</v>
      </c>
    </row>
    <row r="32" spans="2:7" x14ac:dyDescent="0.25">
      <c r="B32" s="27" t="s">
        <v>18</v>
      </c>
      <c r="C32" s="28" t="s">
        <v>19</v>
      </c>
      <c r="D32" s="29">
        <v>686665</v>
      </c>
      <c r="E32" s="29">
        <v>666460.01</v>
      </c>
      <c r="F32" s="26">
        <v>20204.989999999991</v>
      </c>
      <c r="G32" s="30">
        <f t="shared" si="0"/>
        <v>0.97057518586210167</v>
      </c>
    </row>
    <row r="33" spans="2:7" x14ac:dyDescent="0.25">
      <c r="B33" s="9" t="s">
        <v>49</v>
      </c>
      <c r="C33" s="10" t="s">
        <v>31</v>
      </c>
      <c r="D33" s="11">
        <v>290665</v>
      </c>
      <c r="E33" s="11">
        <v>274732.06</v>
      </c>
      <c r="F33" s="25">
        <v>15932.940000000002</v>
      </c>
      <c r="G33" s="13">
        <f t="shared" si="0"/>
        <v>0.94518452514062579</v>
      </c>
    </row>
    <row r="34" spans="2:7" x14ac:dyDescent="0.25">
      <c r="B34" s="9" t="s">
        <v>50</v>
      </c>
      <c r="C34" s="10" t="s">
        <v>58</v>
      </c>
      <c r="D34" s="11">
        <v>396000</v>
      </c>
      <c r="E34" s="11">
        <v>391727.95</v>
      </c>
      <c r="F34" s="25">
        <v>4272.0499999999884</v>
      </c>
      <c r="G34" s="14">
        <f t="shared" si="0"/>
        <v>0.98921199494949497</v>
      </c>
    </row>
    <row r="35" spans="2:7" x14ac:dyDescent="0.25">
      <c r="B35" s="22" t="s">
        <v>55</v>
      </c>
      <c r="C35" s="23"/>
      <c r="D35" s="15">
        <v>10000000</v>
      </c>
      <c r="E35" s="24">
        <v>6882546.2200000016</v>
      </c>
      <c r="F35" s="24">
        <v>3117453.7799999989</v>
      </c>
      <c r="G35" s="16">
        <f>+E35/D35</f>
        <v>0.6882546220000002</v>
      </c>
    </row>
    <row r="36" spans="2:7" x14ac:dyDescent="0.25">
      <c r="E36" s="1"/>
      <c r="G36"/>
    </row>
    <row r="37" spans="2:7" x14ac:dyDescent="0.25">
      <c r="E37" s="1"/>
      <c r="G37"/>
    </row>
    <row r="38" spans="2:7" x14ac:dyDescent="0.25">
      <c r="E38" s="1"/>
      <c r="G38"/>
    </row>
    <row r="39" spans="2:7" x14ac:dyDescent="0.25">
      <c r="E39" s="1"/>
      <c r="G39"/>
    </row>
    <row r="40" spans="2:7" x14ac:dyDescent="0.25">
      <c r="E40" s="1"/>
      <c r="G40"/>
    </row>
    <row r="41" spans="2:7" x14ac:dyDescent="0.25">
      <c r="E41" s="1"/>
      <c r="G41"/>
    </row>
    <row r="42" spans="2:7" x14ac:dyDescent="0.25">
      <c r="E42" s="1"/>
      <c r="G42"/>
    </row>
  </sheetData>
  <mergeCells count="4">
    <mergeCell ref="F3:G3"/>
    <mergeCell ref="B3:C4"/>
    <mergeCell ref="E3:E4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2020-06-08T20:33:27Z</dcterms:modified>
</cp:coreProperties>
</file>