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activeTab="1"/>
  </bookViews>
  <sheets>
    <sheet name="cuadro 1" sheetId="1" r:id="rId1"/>
    <sheet name="cuadro 2" sheetId="2" r:id="rId2"/>
    <sheet name="cuadro 3" sheetId="3" state="hidden" r:id="rId3"/>
  </sheets>
  <definedNames>
    <definedName name="_xlnm._FilterDatabase" localSheetId="0" hidden="1">'cuadro 1'!$B$6:$J$13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l="1"/>
  <c r="E35" i="2"/>
  <c r="D35" i="2" l="1"/>
  <c r="G35" i="2" s="1"/>
  <c r="G5" i="2" l="1"/>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F35" i="2" l="1"/>
  <c r="H15" i="1"/>
  <c r="E15" i="1"/>
  <c r="D15" i="1"/>
  <c r="I5" i="1"/>
  <c r="I7" i="1"/>
  <c r="I8" i="1"/>
  <c r="I9" i="1"/>
  <c r="I10" i="1"/>
  <c r="I11" i="1"/>
  <c r="I12" i="1"/>
  <c r="I13" i="1"/>
  <c r="I14" i="1"/>
  <c r="F5" i="1"/>
  <c r="F7" i="1"/>
  <c r="F8" i="1"/>
  <c r="F9" i="1"/>
  <c r="F10" i="1"/>
  <c r="F11" i="1"/>
  <c r="F12" i="1"/>
  <c r="F13" i="1"/>
  <c r="F14" i="1"/>
  <c r="F6" i="1"/>
  <c r="G12" i="1"/>
  <c r="F15" i="1" l="1"/>
  <c r="I6" i="1"/>
  <c r="G11" i="1" l="1"/>
  <c r="G7" i="1" l="1"/>
  <c r="J5" i="1"/>
  <c r="J8" i="1"/>
  <c r="J10" i="1"/>
  <c r="J9" i="1"/>
  <c r="J12" i="1"/>
  <c r="J7" i="1"/>
  <c r="J11" i="1"/>
  <c r="J13" i="1"/>
  <c r="J14" i="1"/>
  <c r="J6" i="1"/>
  <c r="G5" i="1"/>
  <c r="G10" i="1"/>
  <c r="G9" i="1"/>
  <c r="G13" i="1"/>
  <c r="G14" i="1"/>
  <c r="G6" i="1"/>
  <c r="J15" i="1" l="1"/>
  <c r="I15" i="1" l="1"/>
  <c r="G8" i="1" l="1"/>
  <c r="G15" i="1" s="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<sst xmlns="http://schemas.openxmlformats.org/spreadsheetml/2006/main" count="310" uniqueCount="141">
  <si>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</si>
  <si>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</si>
  <si>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</si>
  <si>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</si>
  <si>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</si>
  <si>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</si>
  <si>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</si>
  <si>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</si>
  <si>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</si>
  <si>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</si>
  <si>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</si>
  <si>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</si>
  <si>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</si>
  <si>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</si>
  <si>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</si>
  <si>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</si>
  <si>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</si>
  <si>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</si>
  <si>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</si>
  <si>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</si>
  <si>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</si>
  <si>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</si>
  <si>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</si>
  <si>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</si>
  <si>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</si>
  <si>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</si>
  <si>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</si>
  <si>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</si>
  <si>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</si>
  <si>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</si>
  <si>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</si>
  <si>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</si>
  <si>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</si>
  <si>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</si>
  <si>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</si>
  <si>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</si>
  <si>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</si>
  <si>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</si>
  <si>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</si>
  <si>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</si>
  <si>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</si>
  <si>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</si>
  <si>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</si>
  <si>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</si>
  <si>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</si>
  <si>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</si>
  <si>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</si>
  <si>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</si>
  <si>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</si>
  <si>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</si>
  <si>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</si>
  <si>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</si>
  <si>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</si>
  <si>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</si>
  <si>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</si>
  <si>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</si>
  <si>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</si>
  <si>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</si>
  <si>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</si>
  <si>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</si>
  <si>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</si>
  <si>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</si>
  <si>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</si>
  <si>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</si>
  <si>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</si>
  <si>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</si>
  <si>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</si>
  <si>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</si>
  <si>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</si>
  <si>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</si>
  <si>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</si>
  <si>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</si>
  <si>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</si>
  <si>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</si>
  <si>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</si>
  <si>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</si>
  <si>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</si>
  <si>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</si>
  <si>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</si>
  <si>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</si>
  <si>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</si>
  <si>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</si>
  <si>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</si>
  <si>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</si>
  <si>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</si>
  <si>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</si>
  <si>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</si>
  <si>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</si>
  <si>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</si>
  <si>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</si>
  <si>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</si>
  <si>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</si>
  <si>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</si>
  <si>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</si>
  <si>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</si>
  <si>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</si>
  <si>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</si>
  <si>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</si>
  <si>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</si>
  <si>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</si>
  <si>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</si>
  <si>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</si>
  <si>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</si>
  <si>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</si>
  <si>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</si>
  <si>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</si>
  <si>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</si>
  <si>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</si>
  <si>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</si>
  <si>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</si>
  <si>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</si>
  <si>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</si>
  <si>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</si>
  <si>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</si>
  <si>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</si>
  <si>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</si>
  <si>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</si>
  <si>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</si>
  <si>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</si>
  <si>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</si>
  <si>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</si>
  <si>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</si>
  <si>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</si>
  <si>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</si>
  <si>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</si>
  <si>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</si>
  <si>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</si>
  <si>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</si>
  <si>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</si>
  <si>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</si>
  <si>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</si>
  <si>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</si>
  <si>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</si>
  <si>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</si>
  <si>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</si>
  <si>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</si>
  <si>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</si>
  <si>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</si>
  <si>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EJECUCIÓN DEL PRESUPUESTO 10 MILLONES POR UNIDAD EJECUTORA AL 17-06-2020</t>
  </si>
  <si>
    <t>REPORTE POR UNIDAD EJECUTORA Y DESTINO - 10 MILLONES AL 17-06-2020</t>
  </si>
  <si>
    <t>REPORTE POR UNIDAD EJECUTORA, DESTINO Y CLASIFICADOR DE GASTO - 10 MILLONES AL 17-06-2020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</si>
</sst>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4" fillId="0" borderId="5" xfId="0" applyNumberFormat="1" applyFont="1" applyFill="1" applyBorder="1" applyAlignment="1">
      <alignment vertical="top"/>
    </xf>
    <xf numFmtId="164" fontId="3" fillId="0" borderId="5" xfId="0" applyNumberFormat="1" applyFont="1" applyFill="1" applyBorder="1" applyAlignment="1">
      <alignment vertical="top"/>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zoomScale="110" zoomScaleNormal="110" workbookViewId="0">
      <selection activeCell="J5" sqref="J5"/>
    </sheetView>
  </sheetViews>
  <sheetFormatPr baseColWidth="10" defaultRowHeight="15" x14ac:dyDescent="0.25"/>
  <cols>
    <col min="1" max="1" width="5.855468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2" t="s">
        <v>138</v>
      </c>
      <c r="C1" s="102"/>
      <c r="D1" s="102"/>
      <c r="E1" s="102"/>
      <c r="F1" s="102"/>
      <c r="G1" s="102"/>
      <c r="H1" s="102"/>
      <c r="I1" s="102"/>
      <c r="J1" s="102"/>
    </row>
    <row r="3" spans="2:10" ht="25.5" customHeight="1" x14ac:dyDescent="0.25">
      <c r="B3" s="98" t="s">
        <v>20</v>
      </c>
      <c r="C3" s="98"/>
      <c r="D3" s="10" t="s">
        <v>24</v>
      </c>
      <c r="E3" s="99" t="s">
        <v>26</v>
      </c>
      <c r="F3" s="100"/>
      <c r="G3" s="101"/>
      <c r="H3" s="99" t="s">
        <v>28</v>
      </c>
      <c r="I3" s="100"/>
      <c r="J3" s="101"/>
    </row>
    <row r="4" spans="2:10" ht="26.25" customHeight="1" x14ac:dyDescent="0.25">
      <c r="B4" s="98"/>
      <c r="C4" s="98"/>
      <c r="D4" s="8" t="s">
        <v>23</v>
      </c>
      <c r="E4" s="9" t="s">
        <v>21</v>
      </c>
      <c r="F4" s="9" t="s">
        <v>25</v>
      </c>
      <c r="G4" s="9" t="s">
        <v>27</v>
      </c>
      <c r="H4" s="9" t="s">
        <v>22</v>
      </c>
      <c r="I4" s="9" t="s">
        <v>25</v>
      </c>
      <c r="J4" s="9" t="s">
        <v>27</v>
      </c>
    </row>
    <row r="5" spans="2:10" x14ac:dyDescent="0.25">
      <c r="B5" s="122" t="s">
        <v>6</v>
      </c>
      <c r="C5" s="122" t="s">
        <v>7</v>
      </c>
      <c r="D5" s="123">
        <v>409469</v>
      </c>
      <c r="E5" s="123">
        <v>409464.10000000009</v>
      </c>
      <c r="F5" s="90">
        <f>+E5/D5</f>
        <v>0.99998803328212904</v>
      </c>
      <c r="G5" s="11">
        <f>+D5-E5</f>
        <v>4.8999999999068677</v>
      </c>
      <c r="H5" s="123">
        <v>402764.10000000009</v>
      </c>
      <c r="I5" s="91">
        <f>+H5/D5</f>
        <v>0.9836253782337615</v>
      </c>
      <c r="J5" s="11">
        <f>+D5-H5</f>
        <v>6704.8999999999069</v>
      </c>
    </row>
    <row r="6" spans="2:10" x14ac:dyDescent="0.25">
      <c r="B6" s="122" t="s">
        <v>10</v>
      </c>
      <c r="C6" s="122" t="s">
        <v>11</v>
      </c>
      <c r="D6" s="123">
        <v>314653</v>
      </c>
      <c r="E6" s="123">
        <v>313991.02999999997</v>
      </c>
      <c r="F6" s="90">
        <f>+E6/D6</f>
        <v>0.99789619040657473</v>
      </c>
      <c r="G6" s="11">
        <f>+D6-E6</f>
        <v>661.97000000003027</v>
      </c>
      <c r="H6" s="123">
        <v>256626.29000000004</v>
      </c>
      <c r="I6" s="91">
        <f>+H6/D6</f>
        <v>0.81558507308050465</v>
      </c>
      <c r="J6" s="11">
        <f>+D6-H6</f>
        <v>58026.709999999963</v>
      </c>
    </row>
    <row r="7" spans="2:10" x14ac:dyDescent="0.25">
      <c r="B7" s="122" t="s">
        <v>18</v>
      </c>
      <c r="C7" s="122" t="s">
        <v>19</v>
      </c>
      <c r="D7" s="123">
        <v>686665</v>
      </c>
      <c r="E7" s="123">
        <v>683013.31</v>
      </c>
      <c r="F7" s="90">
        <f t="shared" ref="F7:F14" si="0">+E7/D7</f>
        <v>0.99468199194658247</v>
      </c>
      <c r="G7" s="11">
        <f>+D7-E7</f>
        <v>3651.6899999999441</v>
      </c>
      <c r="H7" s="123">
        <v>344839.36000000004</v>
      </c>
      <c r="I7" s="91">
        <f t="shared" ref="I7:I14" si="1">+H7/D7</f>
        <v>0.50219446163704284</v>
      </c>
      <c r="J7" s="11">
        <f>+D7-H7</f>
        <v>341825.63999999996</v>
      </c>
    </row>
    <row r="8" spans="2:10" x14ac:dyDescent="0.25">
      <c r="B8" s="122" t="s">
        <v>4</v>
      </c>
      <c r="C8" s="122" t="s">
        <v>5</v>
      </c>
      <c r="D8" s="123">
        <v>1021335</v>
      </c>
      <c r="E8" s="123">
        <v>985624.16</v>
      </c>
      <c r="F8" s="90">
        <f t="shared" si="0"/>
        <v>0.96503513538652841</v>
      </c>
      <c r="G8" s="11">
        <f t="shared" ref="G8:G14" si="2">+D8-E8</f>
        <v>35710.839999999967</v>
      </c>
      <c r="H8" s="123">
        <v>803354.12999999989</v>
      </c>
      <c r="I8" s="91">
        <f t="shared" si="1"/>
        <v>0.78657260350423697</v>
      </c>
      <c r="J8" s="11">
        <f t="shared" ref="J8:J14" si="3">+D8-H8</f>
        <v>217980.87000000011</v>
      </c>
    </row>
    <row r="9" spans="2:10" x14ac:dyDescent="0.25">
      <c r="B9" s="122" t="s">
        <v>2</v>
      </c>
      <c r="C9" s="122" t="s">
        <v>3</v>
      </c>
      <c r="D9" s="123">
        <v>1221639</v>
      </c>
      <c r="E9" s="123">
        <v>1174691.22</v>
      </c>
      <c r="F9" s="90">
        <f t="shared" si="0"/>
        <v>0.96156984182725014</v>
      </c>
      <c r="G9" s="11">
        <f>+D9-E9</f>
        <v>46947.780000000028</v>
      </c>
      <c r="H9" s="123">
        <v>767366.62999999989</v>
      </c>
      <c r="I9" s="91">
        <f t="shared" si="1"/>
        <v>0.62814516399689257</v>
      </c>
      <c r="J9" s="11">
        <f>+D9-H9</f>
        <v>454272.37000000011</v>
      </c>
    </row>
    <row r="10" spans="2:10" x14ac:dyDescent="0.25">
      <c r="B10" s="122" t="s">
        <v>12</v>
      </c>
      <c r="C10" s="122" t="s">
        <v>13</v>
      </c>
      <c r="D10" s="123">
        <v>253749</v>
      </c>
      <c r="E10" s="123">
        <v>238243.74</v>
      </c>
      <c r="F10" s="90">
        <f t="shared" si="0"/>
        <v>0.93889528628684249</v>
      </c>
      <c r="G10" s="11">
        <f>+D10-E10</f>
        <v>15505.260000000009</v>
      </c>
      <c r="H10" s="123">
        <v>191243.74</v>
      </c>
      <c r="I10" s="91">
        <f t="shared" si="1"/>
        <v>0.75367288146948364</v>
      </c>
      <c r="J10" s="11">
        <f>+D10-H10</f>
        <v>62505.260000000009</v>
      </c>
    </row>
    <row r="11" spans="2:10" x14ac:dyDescent="0.25">
      <c r="B11" s="122" t="s">
        <v>16</v>
      </c>
      <c r="C11" s="122" t="s">
        <v>17</v>
      </c>
      <c r="D11" s="123">
        <v>284912</v>
      </c>
      <c r="E11" s="123">
        <v>258550.49</v>
      </c>
      <c r="F11" s="90">
        <f t="shared" si="0"/>
        <v>0.90747490453192559</v>
      </c>
      <c r="G11" s="11">
        <f>+D11-E11</f>
        <v>26361.510000000009</v>
      </c>
      <c r="H11" s="123">
        <v>126058.29999999999</v>
      </c>
      <c r="I11" s="91">
        <f t="shared" si="1"/>
        <v>0.44244643960240349</v>
      </c>
      <c r="J11" s="11">
        <f>+D11-H11</f>
        <v>158853.70000000001</v>
      </c>
    </row>
    <row r="12" spans="2:10" x14ac:dyDescent="0.25">
      <c r="B12" s="122" t="s">
        <v>14</v>
      </c>
      <c r="C12" s="122" t="s">
        <v>15</v>
      </c>
      <c r="D12" s="123">
        <v>975074</v>
      </c>
      <c r="E12" s="123">
        <v>841655.19999999984</v>
      </c>
      <c r="F12" s="90">
        <f t="shared" si="0"/>
        <v>0.86317059012956954</v>
      </c>
      <c r="G12" s="11">
        <f>+D12-E12</f>
        <v>133418.80000000016</v>
      </c>
      <c r="H12" s="123">
        <v>396737.12000000005</v>
      </c>
      <c r="I12" s="91">
        <f t="shared" si="1"/>
        <v>0.40687898559493951</v>
      </c>
      <c r="J12" s="11">
        <f>+D12-H12</f>
        <v>578336.87999999989</v>
      </c>
    </row>
    <row r="13" spans="2:10" x14ac:dyDescent="0.25">
      <c r="B13" s="122" t="s">
        <v>8</v>
      </c>
      <c r="C13" s="122" t="s">
        <v>9</v>
      </c>
      <c r="D13" s="123">
        <v>366468</v>
      </c>
      <c r="E13" s="123">
        <v>315043.14999999997</v>
      </c>
      <c r="F13" s="90">
        <f t="shared" si="0"/>
        <v>0.85967437811759817</v>
      </c>
      <c r="G13" s="11">
        <f t="shared" si="2"/>
        <v>51424.850000000035</v>
      </c>
      <c r="H13" s="123">
        <v>224502.9</v>
      </c>
      <c r="I13" s="91">
        <f t="shared" si="1"/>
        <v>0.61261256098758965</v>
      </c>
      <c r="J13" s="11">
        <f t="shared" si="3"/>
        <v>141965.1</v>
      </c>
    </row>
    <row r="14" spans="2:10" x14ac:dyDescent="0.25">
      <c r="B14" s="122" t="s">
        <v>0</v>
      </c>
      <c r="C14" s="122" t="s">
        <v>1</v>
      </c>
      <c r="D14" s="123">
        <v>4466036</v>
      </c>
      <c r="E14" s="123">
        <v>2931995.24</v>
      </c>
      <c r="F14" s="90">
        <f t="shared" si="0"/>
        <v>0.65650954000370798</v>
      </c>
      <c r="G14" s="11">
        <f t="shared" si="2"/>
        <v>1534040.7599999998</v>
      </c>
      <c r="H14" s="123">
        <v>1536971.7899999998</v>
      </c>
      <c r="I14" s="91">
        <f t="shared" si="1"/>
        <v>0.34414675340727208</v>
      </c>
      <c r="J14" s="11">
        <f t="shared" si="3"/>
        <v>2929064.21</v>
      </c>
    </row>
    <row r="15" spans="2:10" ht="19.5" customHeight="1" x14ac:dyDescent="0.25">
      <c r="B15" s="96" t="s">
        <v>29</v>
      </c>
      <c r="C15" s="97"/>
      <c r="D15" s="12">
        <f>SUM(D5:D14)</f>
        <v>10000000</v>
      </c>
      <c r="E15" s="12">
        <f>SUM(E5:E14)</f>
        <v>8152271.6400000015</v>
      </c>
      <c r="F15" s="13">
        <f>+E15/D15</f>
        <v>0.81522716400000017</v>
      </c>
      <c r="G15" s="12">
        <f t="shared" ref="G15:H15" si="4">SUM(G5:G14)</f>
        <v>1847728.3599999999</v>
      </c>
      <c r="H15" s="12">
        <f t="shared" si="4"/>
        <v>5050464.3599999994</v>
      </c>
      <c r="I15" s="13">
        <f t="shared" ref="I15" si="5">+H15/D15</f>
        <v>0.50504643599999999</v>
      </c>
      <c r="J15" s="12">
        <f>SUM(J5:J14)</f>
        <v>4949535.6399999997</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tabSelected="1" workbookViewId="0">
      <selection activeCell="C12" sqref="C12"/>
    </sheetView>
  </sheetViews>
  <sheetFormatPr baseColWidth="10" defaultRowHeight="15" x14ac:dyDescent="0.25"/>
  <cols>
    <col min="2" max="2" width="6.5703125" customWidth="1"/>
    <col min="3" max="3" width="45.42578125" customWidth="1"/>
    <col min="5" max="5" width="15.28515625" customWidth="1"/>
    <col min="7" max="7" width="11.42578125" style="6"/>
  </cols>
  <sheetData>
    <row r="1" spans="2:7" ht="18.75" x14ac:dyDescent="0.3">
      <c r="B1" s="107" t="s">
        <v>139</v>
      </c>
      <c r="C1" s="107"/>
      <c r="D1" s="107"/>
      <c r="E1" s="107"/>
      <c r="F1" s="107"/>
      <c r="G1" s="107"/>
    </row>
    <row r="3" spans="2:7" ht="29.25" customHeight="1" x14ac:dyDescent="0.25">
      <c r="B3" s="104" t="s">
        <v>55</v>
      </c>
      <c r="C3" s="104"/>
      <c r="D3" s="10" t="s">
        <v>24</v>
      </c>
      <c r="E3" s="103" t="s">
        <v>56</v>
      </c>
      <c r="F3" s="103" t="s">
        <v>54</v>
      </c>
      <c r="G3" s="103"/>
    </row>
    <row r="4" spans="2:7" ht="25.5" customHeight="1" x14ac:dyDescent="0.25">
      <c r="B4" s="104"/>
      <c r="C4" s="104"/>
      <c r="D4" s="8" t="s">
        <v>23</v>
      </c>
      <c r="E4" s="103"/>
      <c r="F4" s="9" t="s">
        <v>27</v>
      </c>
      <c r="G4" s="22" t="s">
        <v>25</v>
      </c>
    </row>
    <row r="5" spans="2:7" x14ac:dyDescent="0.25">
      <c r="B5" s="20" t="s">
        <v>0</v>
      </c>
      <c r="C5" s="21" t="s">
        <v>1</v>
      </c>
      <c r="D5" s="3">
        <v>4466036</v>
      </c>
      <c r="E5" s="3">
        <v>2931995.24</v>
      </c>
      <c r="F5" s="4">
        <v>2085831.7599999998</v>
      </c>
      <c r="G5" s="23">
        <f>+E5/D5</f>
        <v>0.65650954000370798</v>
      </c>
    </row>
    <row r="6" spans="2:7" x14ac:dyDescent="0.25">
      <c r="B6" s="14" t="s">
        <v>30</v>
      </c>
      <c r="C6" s="15" t="s">
        <v>31</v>
      </c>
      <c r="D6" s="16">
        <v>4166036</v>
      </c>
      <c r="E6" s="17">
        <v>2796065</v>
      </c>
      <c r="F6" s="4">
        <v>1881162</v>
      </c>
      <c r="G6" s="24">
        <f>+E6/D6</f>
        <v>0.67115718635172616</v>
      </c>
    </row>
    <row r="7" spans="2:7" x14ac:dyDescent="0.25">
      <c r="B7" s="14" t="s">
        <v>32</v>
      </c>
      <c r="C7" s="15" t="s">
        <v>33</v>
      </c>
      <c r="D7" s="16">
        <v>200000</v>
      </c>
      <c r="E7" s="17">
        <v>90872.4</v>
      </c>
      <c r="F7" s="4">
        <v>109127.6</v>
      </c>
      <c r="G7" s="24">
        <f t="shared" ref="G7:G34" si="0">+E7/D7</f>
        <v>0.45436199999999999</v>
      </c>
    </row>
    <row r="8" spans="2:7" x14ac:dyDescent="0.25">
      <c r="B8" s="14" t="s">
        <v>34</v>
      </c>
      <c r="C8" s="15" t="s">
        <v>35</v>
      </c>
      <c r="D8" s="16">
        <v>100000</v>
      </c>
      <c r="E8" s="17">
        <v>45057.84</v>
      </c>
      <c r="F8" s="4">
        <v>95542.16</v>
      </c>
      <c r="G8" s="24">
        <f t="shared" si="0"/>
        <v>0.45057839999999999</v>
      </c>
    </row>
    <row r="9" spans="2:7" x14ac:dyDescent="0.25">
      <c r="B9" s="1" t="s">
        <v>2</v>
      </c>
      <c r="C9" s="2" t="s">
        <v>3</v>
      </c>
      <c r="D9" s="3">
        <v>1221639</v>
      </c>
      <c r="E9" s="5">
        <v>1174691.22</v>
      </c>
      <c r="F9" s="4">
        <v>46947.779999999992</v>
      </c>
      <c r="G9" s="23">
        <f t="shared" si="0"/>
        <v>0.96156984182725014</v>
      </c>
    </row>
    <row r="10" spans="2:7" x14ac:dyDescent="0.25">
      <c r="B10" s="14" t="s">
        <v>36</v>
      </c>
      <c r="C10" s="15" t="s">
        <v>31</v>
      </c>
      <c r="D10" s="16">
        <v>911250</v>
      </c>
      <c r="E10" s="17">
        <v>867586.22</v>
      </c>
      <c r="F10" s="4">
        <v>43663.779999999992</v>
      </c>
      <c r="G10" s="24">
        <f t="shared" si="0"/>
        <v>0.95208364334705076</v>
      </c>
    </row>
    <row r="11" spans="2:7" x14ac:dyDescent="0.25">
      <c r="B11" s="14" t="s">
        <v>37</v>
      </c>
      <c r="C11" s="15" t="s">
        <v>38</v>
      </c>
      <c r="D11" s="16">
        <v>310389</v>
      </c>
      <c r="E11" s="17">
        <v>307105</v>
      </c>
      <c r="F11" s="4">
        <v>3284</v>
      </c>
      <c r="G11" s="24">
        <f t="shared" si="0"/>
        <v>0.9894197281475825</v>
      </c>
    </row>
    <row r="12" spans="2:7" x14ac:dyDescent="0.25">
      <c r="B12" s="1" t="s">
        <v>4</v>
      </c>
      <c r="C12" s="2" t="s">
        <v>5</v>
      </c>
      <c r="D12" s="3">
        <v>1021335</v>
      </c>
      <c r="E12" s="5">
        <v>985624.16</v>
      </c>
      <c r="F12" s="4">
        <v>38390.84000000004</v>
      </c>
      <c r="G12" s="23">
        <f t="shared" si="0"/>
        <v>0.96503513538652841</v>
      </c>
    </row>
    <row r="13" spans="2:7" x14ac:dyDescent="0.25">
      <c r="B13" s="14" t="s">
        <v>39</v>
      </c>
      <c r="C13" s="15" t="s">
        <v>31</v>
      </c>
      <c r="D13" s="16">
        <v>627275</v>
      </c>
      <c r="E13" s="17">
        <v>591564.55000000005</v>
      </c>
      <c r="F13" s="4">
        <v>38390.450000000026</v>
      </c>
      <c r="G13" s="24">
        <f t="shared" si="0"/>
        <v>0.94307050336774145</v>
      </c>
    </row>
    <row r="14" spans="2:7" x14ac:dyDescent="0.25">
      <c r="B14" s="14" t="s">
        <v>40</v>
      </c>
      <c r="C14" s="15" t="s">
        <v>38</v>
      </c>
      <c r="D14" s="88">
        <v>394060</v>
      </c>
      <c r="E14" s="89">
        <v>394059.61</v>
      </c>
      <c r="F14" s="4">
        <v>0.39000000001396984</v>
      </c>
      <c r="G14" s="24">
        <f t="shared" si="0"/>
        <v>0.99999901030299954</v>
      </c>
    </row>
    <row r="15" spans="2:7" x14ac:dyDescent="0.25">
      <c r="B15" s="1" t="s">
        <v>6</v>
      </c>
      <c r="C15" s="2" t="s">
        <v>7</v>
      </c>
      <c r="D15" s="3">
        <v>409469</v>
      </c>
      <c r="E15" s="5">
        <v>409464.10000000009</v>
      </c>
      <c r="F15" s="4">
        <v>4.8999999999869033</v>
      </c>
      <c r="G15" s="23">
        <f t="shared" si="0"/>
        <v>0.99998803328212904</v>
      </c>
    </row>
    <row r="16" spans="2:7" x14ac:dyDescent="0.25">
      <c r="B16" s="14" t="s">
        <v>41</v>
      </c>
      <c r="C16" s="15" t="s">
        <v>31</v>
      </c>
      <c r="D16" s="16">
        <v>259969</v>
      </c>
      <c r="E16" s="17">
        <v>259964.1</v>
      </c>
      <c r="F16" s="4">
        <v>4.8999999999869033</v>
      </c>
      <c r="G16" s="24">
        <f t="shared" si="0"/>
        <v>0.99998115159884449</v>
      </c>
    </row>
    <row r="17" spans="2:7" x14ac:dyDescent="0.25">
      <c r="B17" s="14" t="s">
        <v>42</v>
      </c>
      <c r="C17" s="15" t="s">
        <v>38</v>
      </c>
      <c r="D17" s="16">
        <v>149500</v>
      </c>
      <c r="E17" s="17">
        <v>149500</v>
      </c>
      <c r="F17" s="4">
        <v>0</v>
      </c>
      <c r="G17" s="24">
        <f t="shared" si="0"/>
        <v>1</v>
      </c>
    </row>
    <row r="18" spans="2:7" x14ac:dyDescent="0.25">
      <c r="B18" s="1" t="s">
        <v>8</v>
      </c>
      <c r="C18" s="2" t="s">
        <v>9</v>
      </c>
      <c r="D18" s="3">
        <v>366468</v>
      </c>
      <c r="E18" s="5">
        <v>315043.14999999997</v>
      </c>
      <c r="F18" s="4">
        <v>50240.719999999979</v>
      </c>
      <c r="G18" s="23">
        <f t="shared" si="0"/>
        <v>0.85967437811759817</v>
      </c>
    </row>
    <row r="19" spans="2:7" x14ac:dyDescent="0.25">
      <c r="B19" s="14" t="s">
        <v>43</v>
      </c>
      <c r="C19" s="15" t="s">
        <v>31</v>
      </c>
      <c r="D19" s="16">
        <v>311468</v>
      </c>
      <c r="E19" s="17">
        <v>260043.15000000002</v>
      </c>
      <c r="F19" s="4">
        <v>50240.719999999987</v>
      </c>
      <c r="G19" s="24">
        <f t="shared" si="0"/>
        <v>0.83489523803408383</v>
      </c>
    </row>
    <row r="20" spans="2:7" x14ac:dyDescent="0.25">
      <c r="B20" s="14" t="s">
        <v>44</v>
      </c>
      <c r="C20" s="15" t="s">
        <v>38</v>
      </c>
      <c r="D20" s="16">
        <v>55000</v>
      </c>
      <c r="E20" s="17">
        <v>55000</v>
      </c>
      <c r="F20" s="4">
        <v>0</v>
      </c>
      <c r="G20" s="24">
        <f t="shared" si="0"/>
        <v>1</v>
      </c>
    </row>
    <row r="21" spans="2:7" x14ac:dyDescent="0.25">
      <c r="B21" s="1" t="s">
        <v>10</v>
      </c>
      <c r="C21" s="2" t="s">
        <v>11</v>
      </c>
      <c r="D21" s="3">
        <v>314653</v>
      </c>
      <c r="E21" s="5">
        <v>313991.02999999997</v>
      </c>
      <c r="F21" s="4">
        <v>661.96999999998297</v>
      </c>
      <c r="G21" s="23">
        <f t="shared" si="0"/>
        <v>0.99789619040657473</v>
      </c>
    </row>
    <row r="22" spans="2:7" x14ac:dyDescent="0.25">
      <c r="B22" s="14" t="s">
        <v>45</v>
      </c>
      <c r="C22" s="15" t="s">
        <v>31</v>
      </c>
      <c r="D22" s="16">
        <v>167388</v>
      </c>
      <c r="E22" s="17">
        <v>166726.29999999999</v>
      </c>
      <c r="F22" s="4">
        <v>661.69999999999345</v>
      </c>
      <c r="G22" s="24">
        <f t="shared" si="0"/>
        <v>0.99604690897794335</v>
      </c>
    </row>
    <row r="23" spans="2:7" x14ac:dyDescent="0.25">
      <c r="B23" s="14" t="s">
        <v>46</v>
      </c>
      <c r="C23" s="15" t="s">
        <v>38</v>
      </c>
      <c r="D23" s="88">
        <v>147265</v>
      </c>
      <c r="E23" s="89">
        <v>147264.73000000001</v>
      </c>
      <c r="F23" s="4">
        <v>0.26999999998952262</v>
      </c>
      <c r="G23" s="24">
        <f t="shared" si="0"/>
        <v>0.99999816657046825</v>
      </c>
    </row>
    <row r="24" spans="2:7" x14ac:dyDescent="0.25">
      <c r="B24" s="1" t="s">
        <v>12</v>
      </c>
      <c r="C24" s="2" t="s">
        <v>13</v>
      </c>
      <c r="D24" s="3">
        <v>253749</v>
      </c>
      <c r="E24" s="5">
        <v>238243.74</v>
      </c>
      <c r="F24" s="4">
        <v>15505.260000000002</v>
      </c>
      <c r="G24" s="23">
        <f t="shared" si="0"/>
        <v>0.93889528628684249</v>
      </c>
    </row>
    <row r="25" spans="2:7" x14ac:dyDescent="0.25">
      <c r="B25" s="14" t="s">
        <v>47</v>
      </c>
      <c r="C25" s="15" t="s">
        <v>31</v>
      </c>
      <c r="D25" s="16">
        <v>205749</v>
      </c>
      <c r="E25" s="17">
        <v>190243.74</v>
      </c>
      <c r="F25" s="4">
        <v>15505.26</v>
      </c>
      <c r="G25" s="24">
        <f t="shared" si="0"/>
        <v>0.9246399253459312</v>
      </c>
    </row>
    <row r="26" spans="2:7" x14ac:dyDescent="0.25">
      <c r="B26" s="14" t="s">
        <v>48</v>
      </c>
      <c r="C26" s="15" t="s">
        <v>38</v>
      </c>
      <c r="D26" s="16">
        <v>48000</v>
      </c>
      <c r="E26" s="17">
        <v>48000</v>
      </c>
      <c r="F26" s="4">
        <v>0</v>
      </c>
      <c r="G26" s="24">
        <f t="shared" si="0"/>
        <v>1</v>
      </c>
    </row>
    <row r="27" spans="2:7" x14ac:dyDescent="0.25">
      <c r="B27" s="1" t="s">
        <v>14</v>
      </c>
      <c r="C27" s="2" t="s">
        <v>15</v>
      </c>
      <c r="D27" s="3">
        <v>975074</v>
      </c>
      <c r="E27" s="5">
        <v>841655.19999999984</v>
      </c>
      <c r="F27" s="4">
        <v>274192.68000000005</v>
      </c>
      <c r="G27" s="23">
        <f t="shared" si="0"/>
        <v>0.86317059012956954</v>
      </c>
    </row>
    <row r="28" spans="2:7" x14ac:dyDescent="0.25">
      <c r="B28" s="14" t="s">
        <v>49</v>
      </c>
      <c r="C28" s="15" t="s">
        <v>38</v>
      </c>
      <c r="D28" s="16">
        <v>975074</v>
      </c>
      <c r="E28" s="17">
        <v>841655.2</v>
      </c>
      <c r="F28" s="4">
        <v>274192.68000000005</v>
      </c>
      <c r="G28" s="24">
        <f t="shared" si="0"/>
        <v>0.86317059012956965</v>
      </c>
    </row>
    <row r="29" spans="2:7" x14ac:dyDescent="0.25">
      <c r="B29" s="1" t="s">
        <v>16</v>
      </c>
      <c r="C29" s="2" t="s">
        <v>17</v>
      </c>
      <c r="D29" s="3">
        <v>284912</v>
      </c>
      <c r="E29" s="5">
        <v>258550.49</v>
      </c>
      <c r="F29" s="4">
        <v>26361.509999999995</v>
      </c>
      <c r="G29" s="23">
        <f t="shared" si="0"/>
        <v>0.90747490453192559</v>
      </c>
    </row>
    <row r="30" spans="2:7" x14ac:dyDescent="0.25">
      <c r="B30" s="14" t="s">
        <v>50</v>
      </c>
      <c r="C30" s="15" t="s">
        <v>31</v>
      </c>
      <c r="D30" s="16">
        <v>152419</v>
      </c>
      <c r="E30" s="17">
        <v>126058.3</v>
      </c>
      <c r="F30" s="4">
        <v>26360.7</v>
      </c>
      <c r="G30" s="24">
        <f t="shared" si="0"/>
        <v>0.82705108943110772</v>
      </c>
    </row>
    <row r="31" spans="2:7" x14ac:dyDescent="0.25">
      <c r="B31" s="14" t="s">
        <v>51</v>
      </c>
      <c r="C31" s="15" t="s">
        <v>38</v>
      </c>
      <c r="D31" s="16">
        <v>132493</v>
      </c>
      <c r="E31" s="17">
        <v>132492.19</v>
      </c>
      <c r="F31" s="4">
        <v>0.80999999999767169</v>
      </c>
      <c r="G31" s="24">
        <f t="shared" si="0"/>
        <v>0.99999388646947385</v>
      </c>
    </row>
    <row r="32" spans="2:7" x14ac:dyDescent="0.25">
      <c r="B32" s="1" t="s">
        <v>18</v>
      </c>
      <c r="C32" s="2" t="s">
        <v>19</v>
      </c>
      <c r="D32" s="3">
        <v>686665</v>
      </c>
      <c r="E32" s="5">
        <v>683013.31</v>
      </c>
      <c r="F32" s="4">
        <v>3651.6900000000023</v>
      </c>
      <c r="G32" s="23">
        <f t="shared" si="0"/>
        <v>0.99468199194658247</v>
      </c>
    </row>
    <row r="33" spans="2:7" x14ac:dyDescent="0.25">
      <c r="B33" s="14" t="s">
        <v>52</v>
      </c>
      <c r="C33" s="15" t="s">
        <v>31</v>
      </c>
      <c r="D33" s="16">
        <v>290665</v>
      </c>
      <c r="E33" s="17">
        <v>287013.31</v>
      </c>
      <c r="F33" s="4">
        <v>3651.6900000000023</v>
      </c>
      <c r="G33" s="24">
        <f>+E33/D33</f>
        <v>0.98743677429343057</v>
      </c>
    </row>
    <row r="34" spans="2:7" x14ac:dyDescent="0.25">
      <c r="B34" s="25" t="s">
        <v>53</v>
      </c>
      <c r="C34" s="26" t="s">
        <v>38</v>
      </c>
      <c r="D34" s="16">
        <v>396000</v>
      </c>
      <c r="E34" s="17">
        <v>396000</v>
      </c>
      <c r="F34" s="4">
        <v>0</v>
      </c>
      <c r="G34" s="27">
        <f t="shared" si="0"/>
        <v>1</v>
      </c>
    </row>
    <row r="35" spans="2:7" x14ac:dyDescent="0.25">
      <c r="B35" s="105" t="s">
        <v>29</v>
      </c>
      <c r="C35" s="106"/>
      <c r="D35" s="28">
        <f>SUM(D5:D34)/2</f>
        <v>10000000</v>
      </c>
      <c r="E35" s="28">
        <f>SUM(E5:E34)/2</f>
        <v>8152271.6400000006</v>
      </c>
      <c r="F35" s="28">
        <f>SUM(F5:F34)/2</f>
        <v>2541789.1099999994</v>
      </c>
      <c r="G35" s="29">
        <f>+E35/D35</f>
        <v>0.81522716400000006</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9" t="s">
        <v>140</v>
      </c>
      <c r="C1" s="119"/>
      <c r="D1" s="119"/>
      <c r="E1" s="119"/>
      <c r="F1" s="119"/>
      <c r="G1" s="119"/>
      <c r="H1" s="119"/>
      <c r="I1" s="119"/>
    </row>
    <row r="3" spans="2:9" ht="53.25" customHeight="1" x14ac:dyDescent="0.25">
      <c r="B3" s="84" t="s">
        <v>114</v>
      </c>
      <c r="C3" s="108" t="s">
        <v>113</v>
      </c>
      <c r="D3" s="110"/>
      <c r="E3" s="84" t="s">
        <v>23</v>
      </c>
      <c r="F3" s="120" t="s">
        <v>117</v>
      </c>
      <c r="G3" s="121"/>
      <c r="H3" s="84" t="s">
        <v>115</v>
      </c>
      <c r="I3" s="84" t="s">
        <v>116</v>
      </c>
    </row>
    <row r="4" spans="2:9" x14ac:dyDescent="0.25">
      <c r="B4" s="114" t="s">
        <v>1</v>
      </c>
      <c r="C4" s="73" t="s">
        <v>30</v>
      </c>
      <c r="D4" s="74" t="s">
        <v>31</v>
      </c>
      <c r="E4" s="75">
        <v>4166036</v>
      </c>
      <c r="F4" s="75">
        <v>1881162</v>
      </c>
      <c r="G4" s="78">
        <f>+F4/E4</f>
        <v>0.45154722618815585</v>
      </c>
      <c r="H4" s="76"/>
      <c r="I4" s="77"/>
    </row>
    <row r="5" spans="2:9" ht="15" customHeight="1" x14ac:dyDescent="0.25">
      <c r="B5" s="115"/>
      <c r="C5" s="30"/>
      <c r="D5" s="87" t="s">
        <v>57</v>
      </c>
      <c r="E5" s="32">
        <v>66000</v>
      </c>
      <c r="F5" s="34">
        <v>66000</v>
      </c>
      <c r="G5" s="79">
        <f t="shared" ref="G5:G78" si="0">+F5/E5</f>
        <v>1</v>
      </c>
      <c r="H5" s="35" t="s">
        <v>122</v>
      </c>
      <c r="I5" s="111" t="s">
        <v>123</v>
      </c>
    </row>
    <row r="6" spans="2:9" x14ac:dyDescent="0.25">
      <c r="B6" s="115"/>
      <c r="C6" s="30"/>
      <c r="D6" s="87" t="s">
        <v>58</v>
      </c>
      <c r="E6" s="32">
        <v>89600</v>
      </c>
      <c r="F6" s="34">
        <v>89600</v>
      </c>
      <c r="G6" s="79">
        <f t="shared" si="0"/>
        <v>1</v>
      </c>
      <c r="H6" s="35" t="s">
        <v>122</v>
      </c>
      <c r="I6" s="112"/>
    </row>
    <row r="7" spans="2:9" x14ac:dyDescent="0.25">
      <c r="B7" s="115"/>
      <c r="C7" s="30"/>
      <c r="D7" s="87" t="s">
        <v>59</v>
      </c>
      <c r="E7" s="32">
        <v>1778196</v>
      </c>
      <c r="F7" s="34">
        <v>1585546</v>
      </c>
      <c r="G7" s="79"/>
      <c r="H7" s="35" t="s">
        <v>122</v>
      </c>
      <c r="I7" s="112"/>
    </row>
    <row r="8" spans="2:9" ht="38.25" x14ac:dyDescent="0.25">
      <c r="B8" s="115"/>
      <c r="C8" s="30"/>
      <c r="D8" s="94" t="s">
        <v>60</v>
      </c>
      <c r="E8" s="32">
        <v>2202580</v>
      </c>
      <c r="F8" s="34">
        <v>139716</v>
      </c>
      <c r="G8" s="79">
        <f t="shared" si="0"/>
        <v>6.3432883255091763E-2</v>
      </c>
      <c r="H8" s="35" t="s">
        <v>122</v>
      </c>
      <c r="I8" s="112"/>
    </row>
    <row r="9" spans="2:9" x14ac:dyDescent="0.25">
      <c r="B9" s="115"/>
      <c r="C9" s="30"/>
      <c r="D9" s="87" t="s">
        <v>61</v>
      </c>
      <c r="E9" s="32">
        <v>14160</v>
      </c>
      <c r="F9" s="34">
        <v>0</v>
      </c>
      <c r="G9" s="79">
        <f t="shared" si="0"/>
        <v>0</v>
      </c>
      <c r="H9" s="35" t="s">
        <v>122</v>
      </c>
      <c r="I9" s="112"/>
    </row>
    <row r="10" spans="2:9" x14ac:dyDescent="0.25">
      <c r="B10" s="115"/>
      <c r="C10" s="30"/>
      <c r="D10" s="87" t="s">
        <v>62</v>
      </c>
      <c r="E10" s="32">
        <v>15500</v>
      </c>
      <c r="F10" s="34">
        <v>300</v>
      </c>
      <c r="G10" s="79">
        <f t="shared" si="0"/>
        <v>1.935483870967742E-2</v>
      </c>
      <c r="H10" s="35" t="s">
        <v>122</v>
      </c>
      <c r="I10" s="113"/>
    </row>
    <row r="11" spans="2:9" x14ac:dyDescent="0.25">
      <c r="B11" s="115"/>
      <c r="C11" s="61" t="s">
        <v>32</v>
      </c>
      <c r="D11" s="62" t="s">
        <v>33</v>
      </c>
      <c r="E11" s="63">
        <v>200000</v>
      </c>
      <c r="F11" s="63">
        <v>109127.6</v>
      </c>
      <c r="G11" s="80">
        <f t="shared" si="0"/>
        <v>0.54563800000000007</v>
      </c>
      <c r="H11" s="71"/>
      <c r="I11" s="72"/>
    </row>
    <row r="12" spans="2:9" ht="38.25" x14ac:dyDescent="0.25">
      <c r="B12" s="115"/>
      <c r="C12" s="30"/>
      <c r="D12" s="30" t="s">
        <v>57</v>
      </c>
      <c r="E12" s="32">
        <v>168062</v>
      </c>
      <c r="F12" s="34">
        <v>77189.600000000006</v>
      </c>
      <c r="G12" s="79">
        <f t="shared" si="0"/>
        <v>0.45929240399376425</v>
      </c>
      <c r="H12" s="35" t="s">
        <v>75</v>
      </c>
      <c r="I12" s="36" t="s">
        <v>76</v>
      </c>
    </row>
    <row r="13" spans="2:9" x14ac:dyDescent="0.25">
      <c r="B13" s="115"/>
      <c r="C13" s="30"/>
      <c r="D13" s="30" t="s">
        <v>60</v>
      </c>
      <c r="E13" s="32">
        <v>9138</v>
      </c>
      <c r="F13" s="93">
        <v>9138</v>
      </c>
      <c r="G13" s="79"/>
      <c r="H13" s="35"/>
      <c r="I13" s="36"/>
    </row>
    <row r="14" spans="2:9" x14ac:dyDescent="0.25">
      <c r="B14" s="115"/>
      <c r="C14" s="30"/>
      <c r="D14" s="30"/>
      <c r="E14" s="32">
        <v>22800</v>
      </c>
      <c r="F14" s="93">
        <v>22800</v>
      </c>
      <c r="G14" s="79"/>
      <c r="H14" s="35"/>
      <c r="I14" s="36"/>
    </row>
    <row r="15" spans="2:9" x14ac:dyDescent="0.25">
      <c r="B15" s="115"/>
      <c r="C15" s="61" t="s">
        <v>34</v>
      </c>
      <c r="D15" s="62" t="s">
        <v>35</v>
      </c>
      <c r="E15" s="63">
        <v>100000</v>
      </c>
      <c r="F15" s="63">
        <v>95542.16</v>
      </c>
      <c r="G15" s="80">
        <f t="shared" si="0"/>
        <v>0.95542159999999998</v>
      </c>
      <c r="H15" s="71"/>
      <c r="I15" s="72"/>
    </row>
    <row r="16" spans="2:9" x14ac:dyDescent="0.25">
      <c r="B16" s="115"/>
      <c r="C16" s="30"/>
      <c r="D16" s="41" t="s">
        <v>57</v>
      </c>
      <c r="E16" s="32">
        <v>1100</v>
      </c>
      <c r="F16" s="34">
        <v>2.1600000000000819</v>
      </c>
      <c r="G16" s="79">
        <f t="shared" si="0"/>
        <v>1.9636363636364382E-3</v>
      </c>
      <c r="H16" s="35"/>
      <c r="I16" s="36"/>
    </row>
    <row r="17" spans="2:9" ht="25.5" x14ac:dyDescent="0.25">
      <c r="B17" s="115"/>
      <c r="C17" s="30"/>
      <c r="D17" s="41" t="s">
        <v>58</v>
      </c>
      <c r="E17" s="32">
        <v>1360</v>
      </c>
      <c r="F17" s="34">
        <v>0</v>
      </c>
      <c r="G17" s="79">
        <f t="shared" si="0"/>
        <v>0</v>
      </c>
      <c r="H17" s="35" t="s">
        <v>77</v>
      </c>
      <c r="I17" s="36" t="s">
        <v>76</v>
      </c>
    </row>
    <row r="18" spans="2:9" ht="38.25" x14ac:dyDescent="0.25">
      <c r="B18" s="115"/>
      <c r="C18" s="31"/>
      <c r="D18" s="42" t="s">
        <v>60</v>
      </c>
      <c r="E18" s="33">
        <v>61340</v>
      </c>
      <c r="F18" s="40">
        <v>61340</v>
      </c>
      <c r="G18" s="82"/>
      <c r="H18" s="49"/>
      <c r="I18" s="95"/>
    </row>
    <row r="19" spans="2:9" x14ac:dyDescent="0.25">
      <c r="B19" s="115"/>
      <c r="C19" s="31"/>
      <c r="D19" s="42" t="s">
        <v>70</v>
      </c>
      <c r="E19" s="33">
        <v>34200</v>
      </c>
      <c r="F19" s="40">
        <v>34200</v>
      </c>
      <c r="G19" s="82"/>
      <c r="H19" s="49"/>
      <c r="I19" s="95"/>
    </row>
    <row r="20" spans="2:9" ht="25.5" x14ac:dyDescent="0.25">
      <c r="B20" s="116"/>
      <c r="C20" s="48"/>
      <c r="D20" s="43" t="s">
        <v>63</v>
      </c>
      <c r="E20" s="44">
        <v>2000</v>
      </c>
      <c r="F20" s="45">
        <v>0</v>
      </c>
      <c r="G20" s="81">
        <f t="shared" si="0"/>
        <v>0</v>
      </c>
      <c r="H20" s="46"/>
      <c r="I20" s="47"/>
    </row>
    <row r="21" spans="2:9" x14ac:dyDescent="0.25">
      <c r="B21" s="117" t="s">
        <v>105</v>
      </c>
      <c r="C21" s="61" t="s">
        <v>36</v>
      </c>
      <c r="D21" s="62" t="s">
        <v>31</v>
      </c>
      <c r="E21" s="63">
        <v>911250</v>
      </c>
      <c r="F21" s="63">
        <v>43663.779999999992</v>
      </c>
      <c r="G21" s="80">
        <f>+F21/E21</f>
        <v>4.7916356652949237E-2</v>
      </c>
      <c r="H21" s="63"/>
      <c r="I21" s="64"/>
    </row>
    <row r="22" spans="2:9" x14ac:dyDescent="0.25">
      <c r="B22" s="117"/>
      <c r="C22" s="30"/>
      <c r="D22" s="41" t="s">
        <v>64</v>
      </c>
      <c r="E22" s="32">
        <v>6800</v>
      </c>
      <c r="F22" s="34">
        <v>0</v>
      </c>
      <c r="G22" s="79">
        <f t="shared" si="0"/>
        <v>0</v>
      </c>
      <c r="H22" s="35"/>
      <c r="I22" s="37"/>
    </row>
    <row r="23" spans="2:9" ht="25.5" x14ac:dyDescent="0.25">
      <c r="B23" s="117"/>
      <c r="C23" s="30"/>
      <c r="D23" s="41" t="s">
        <v>57</v>
      </c>
      <c r="E23" s="32">
        <v>258140</v>
      </c>
      <c r="F23" s="34">
        <v>10238.76999999999</v>
      </c>
      <c r="G23" s="79">
        <f>+F23/E23</f>
        <v>3.9663632137599714E-2</v>
      </c>
      <c r="H23" s="35" t="s">
        <v>124</v>
      </c>
      <c r="I23" s="37" t="s">
        <v>125</v>
      </c>
    </row>
    <row r="24" spans="2:9" x14ac:dyDescent="0.25">
      <c r="B24" s="117"/>
      <c r="C24" s="30"/>
      <c r="D24" s="41" t="s">
        <v>65</v>
      </c>
      <c r="E24" s="32">
        <v>19656</v>
      </c>
      <c r="F24" s="34">
        <v>0</v>
      </c>
      <c r="G24" s="79">
        <f t="shared" si="0"/>
        <v>0</v>
      </c>
      <c r="H24" s="35"/>
      <c r="I24" s="37"/>
    </row>
    <row r="25" spans="2:9" ht="25.5" x14ac:dyDescent="0.25">
      <c r="B25" s="117"/>
      <c r="C25" s="30"/>
      <c r="D25" s="41" t="s">
        <v>58</v>
      </c>
      <c r="E25" s="32">
        <v>70240</v>
      </c>
      <c r="F25" s="34">
        <v>0</v>
      </c>
      <c r="G25" s="79">
        <f t="shared" si="0"/>
        <v>0</v>
      </c>
      <c r="H25" s="35"/>
      <c r="I25" s="37" t="s">
        <v>125</v>
      </c>
    </row>
    <row r="26" spans="2:9" x14ac:dyDescent="0.25">
      <c r="B26" s="117"/>
      <c r="C26" s="30"/>
      <c r="D26" s="41" t="s">
        <v>66</v>
      </c>
      <c r="E26" s="32">
        <v>43680</v>
      </c>
      <c r="F26" s="34">
        <v>0</v>
      </c>
      <c r="G26" s="79">
        <f t="shared" si="0"/>
        <v>0</v>
      </c>
      <c r="H26" s="35"/>
      <c r="I26" s="37"/>
    </row>
    <row r="27" spans="2:9" x14ac:dyDescent="0.25">
      <c r="B27" s="117"/>
      <c r="C27" s="30"/>
      <c r="D27" s="41" t="s">
        <v>67</v>
      </c>
      <c r="E27" s="32">
        <v>20391</v>
      </c>
      <c r="F27" s="34">
        <v>0.59999999999854481</v>
      </c>
      <c r="G27" s="79">
        <f t="shared" si="0"/>
        <v>2.9424746211492562E-5</v>
      </c>
      <c r="H27" s="35"/>
      <c r="I27" s="37"/>
    </row>
    <row r="28" spans="2:9" ht="25.5" x14ac:dyDescent="0.25">
      <c r="B28" s="117"/>
      <c r="C28" s="30"/>
      <c r="D28" s="41" t="s">
        <v>59</v>
      </c>
      <c r="E28" s="32">
        <v>12800</v>
      </c>
      <c r="F28" s="34">
        <v>0</v>
      </c>
      <c r="G28" s="79">
        <f t="shared" si="0"/>
        <v>0</v>
      </c>
      <c r="H28" s="35" t="s">
        <v>126</v>
      </c>
      <c r="I28" s="37" t="s">
        <v>125</v>
      </c>
    </row>
    <row r="29" spans="2:9" ht="38.25" x14ac:dyDescent="0.25">
      <c r="B29" s="117"/>
      <c r="C29" s="30"/>
      <c r="D29" s="41" t="s">
        <v>60</v>
      </c>
      <c r="E29" s="32">
        <v>161639</v>
      </c>
      <c r="F29" s="34">
        <v>10624</v>
      </c>
      <c r="G29" s="79">
        <f t="shared" si="0"/>
        <v>6.5726711994011353E-2</v>
      </c>
      <c r="H29" s="35" t="s">
        <v>127</v>
      </c>
      <c r="I29" s="37" t="s">
        <v>125</v>
      </c>
    </row>
    <row r="30" spans="2:9" x14ac:dyDescent="0.25">
      <c r="B30" s="117"/>
      <c r="C30" s="30"/>
      <c r="D30" s="41" t="s">
        <v>68</v>
      </c>
      <c r="E30" s="32">
        <v>61420</v>
      </c>
      <c r="F30" s="34">
        <v>0.41000000000349246</v>
      </c>
      <c r="G30" s="79">
        <f t="shared" si="0"/>
        <v>6.675350048900887E-6</v>
      </c>
      <c r="H30" s="35"/>
      <c r="I30" s="37"/>
    </row>
    <row r="31" spans="2:9" ht="25.5" x14ac:dyDescent="0.25">
      <c r="B31" s="117"/>
      <c r="C31" s="30"/>
      <c r="D31" s="41" t="s">
        <v>69</v>
      </c>
      <c r="E31" s="32">
        <v>21758</v>
      </c>
      <c r="F31" s="34">
        <v>0</v>
      </c>
      <c r="G31" s="79">
        <f t="shared" si="0"/>
        <v>0</v>
      </c>
      <c r="H31" s="35"/>
      <c r="I31" s="37"/>
    </row>
    <row r="32" spans="2:9" ht="25.5" customHeight="1" x14ac:dyDescent="0.25">
      <c r="B32" s="117"/>
      <c r="C32" s="30"/>
      <c r="D32" s="41" t="s">
        <v>70</v>
      </c>
      <c r="E32" s="32">
        <v>91850</v>
      </c>
      <c r="F32" s="34">
        <v>0</v>
      </c>
      <c r="G32" s="79">
        <f t="shared" si="0"/>
        <v>0</v>
      </c>
      <c r="H32" s="35"/>
      <c r="I32" s="37"/>
    </row>
    <row r="33" spans="2:9" ht="25.5" x14ac:dyDescent="0.25">
      <c r="B33" s="117"/>
      <c r="C33" s="30"/>
      <c r="D33" s="41" t="s">
        <v>71</v>
      </c>
      <c r="E33" s="32">
        <v>36900</v>
      </c>
      <c r="F33" s="34">
        <v>0</v>
      </c>
      <c r="G33" s="79">
        <f t="shared" si="0"/>
        <v>0</v>
      </c>
      <c r="H33" s="35" t="s">
        <v>128</v>
      </c>
      <c r="I33" s="37" t="s">
        <v>129</v>
      </c>
    </row>
    <row r="34" spans="2:9" x14ac:dyDescent="0.25">
      <c r="B34" s="117"/>
      <c r="C34" s="30"/>
      <c r="D34" s="41" t="s">
        <v>62</v>
      </c>
      <c r="E34" s="32">
        <v>82960</v>
      </c>
      <c r="F34" s="34">
        <v>22800</v>
      </c>
      <c r="G34" s="79">
        <f t="shared" si="0"/>
        <v>0.27483124397299902</v>
      </c>
      <c r="H34" s="35"/>
      <c r="I34" s="37"/>
    </row>
    <row r="35" spans="2:9" x14ac:dyDescent="0.25">
      <c r="B35" s="117"/>
      <c r="C35" s="30"/>
      <c r="D35" s="41" t="s">
        <v>72</v>
      </c>
      <c r="E35" s="32">
        <v>23016</v>
      </c>
      <c r="F35" s="34">
        <v>0</v>
      </c>
      <c r="G35" s="79">
        <f t="shared" si="0"/>
        <v>0</v>
      </c>
      <c r="H35" s="35"/>
      <c r="I35" s="37"/>
    </row>
    <row r="36" spans="2:9" x14ac:dyDescent="0.25">
      <c r="B36" s="117"/>
      <c r="C36" s="61" t="s">
        <v>37</v>
      </c>
      <c r="D36" s="62" t="s">
        <v>38</v>
      </c>
      <c r="E36" s="63">
        <v>310389</v>
      </c>
      <c r="F36" s="63">
        <v>3284</v>
      </c>
      <c r="G36" s="80">
        <f t="shared" si="0"/>
        <v>1.058027185241745E-2</v>
      </c>
      <c r="H36" s="63"/>
      <c r="I36" s="64"/>
    </row>
    <row r="37" spans="2:9" ht="25.5" x14ac:dyDescent="0.25">
      <c r="B37" s="117"/>
      <c r="C37" s="31"/>
      <c r="D37" s="42" t="s">
        <v>73</v>
      </c>
      <c r="E37" s="33">
        <v>109664</v>
      </c>
      <c r="F37" s="40">
        <v>3284</v>
      </c>
      <c r="G37" s="82">
        <f t="shared" ref="G37" si="1">+F37/E37</f>
        <v>2.9946016924423693E-2</v>
      </c>
      <c r="H37" s="33" t="s">
        <v>78</v>
      </c>
      <c r="I37" s="53" t="s">
        <v>125</v>
      </c>
    </row>
    <row r="38" spans="2:9" x14ac:dyDescent="0.25">
      <c r="B38" s="117"/>
      <c r="C38" s="31"/>
      <c r="D38" s="42"/>
      <c r="E38" s="33">
        <v>200725</v>
      </c>
      <c r="F38" s="40">
        <v>0</v>
      </c>
      <c r="G38" s="82"/>
      <c r="H38" s="33"/>
      <c r="I38" s="53"/>
    </row>
    <row r="39" spans="2:9" x14ac:dyDescent="0.25">
      <c r="B39" s="117" t="s">
        <v>104</v>
      </c>
      <c r="C39" s="57" t="s">
        <v>39</v>
      </c>
      <c r="D39" s="58" t="s">
        <v>31</v>
      </c>
      <c r="E39" s="59">
        <v>627275</v>
      </c>
      <c r="F39" s="59">
        <v>38390.450000000026</v>
      </c>
      <c r="G39" s="83">
        <f t="shared" si="0"/>
        <v>6.1201944920489464E-2</v>
      </c>
      <c r="H39" s="59"/>
      <c r="I39" s="60"/>
    </row>
    <row r="40" spans="2:9" x14ac:dyDescent="0.25">
      <c r="B40" s="117"/>
      <c r="C40" s="30"/>
      <c r="D40" s="41" t="s">
        <v>57</v>
      </c>
      <c r="E40" s="32">
        <v>321245</v>
      </c>
      <c r="F40" s="34">
        <v>0.40000000002328306</v>
      </c>
      <c r="G40" s="79">
        <f t="shared" si="0"/>
        <v>1.2451555666960827E-6</v>
      </c>
      <c r="H40" s="35"/>
      <c r="I40" s="37"/>
    </row>
    <row r="41" spans="2:9" x14ac:dyDescent="0.25">
      <c r="B41" s="117"/>
      <c r="C41" s="30"/>
      <c r="D41" s="41" t="s">
        <v>65</v>
      </c>
      <c r="E41" s="32">
        <v>300</v>
      </c>
      <c r="F41" s="34">
        <v>300</v>
      </c>
      <c r="G41" s="79">
        <f t="shared" si="0"/>
        <v>1</v>
      </c>
      <c r="H41" s="35" t="s">
        <v>79</v>
      </c>
      <c r="I41" s="36" t="s">
        <v>80</v>
      </c>
    </row>
    <row r="42" spans="2:9" ht="28.5" customHeight="1" x14ac:dyDescent="0.25">
      <c r="B42" s="117"/>
      <c r="C42" s="30"/>
      <c r="D42" s="41" t="s">
        <v>67</v>
      </c>
      <c r="E42" s="32">
        <v>6800</v>
      </c>
      <c r="F42" s="34">
        <v>0</v>
      </c>
      <c r="G42" s="79">
        <f t="shared" si="0"/>
        <v>0</v>
      </c>
      <c r="H42" s="35"/>
      <c r="I42" s="36"/>
    </row>
    <row r="43" spans="2:9" ht="38.25" x14ac:dyDescent="0.25">
      <c r="B43" s="117"/>
      <c r="C43" s="30"/>
      <c r="D43" s="41" t="s">
        <v>60</v>
      </c>
      <c r="E43" s="32">
        <v>121730</v>
      </c>
      <c r="F43" s="34">
        <v>40.05000000000291</v>
      </c>
      <c r="G43" s="79">
        <f t="shared" si="0"/>
        <v>3.2900681836854439E-4</v>
      </c>
      <c r="H43" s="35" t="s">
        <v>81</v>
      </c>
      <c r="I43" s="37" t="s">
        <v>82</v>
      </c>
    </row>
    <row r="44" spans="2:9" x14ac:dyDescent="0.25">
      <c r="B44" s="117"/>
      <c r="C44" s="30"/>
      <c r="D44" s="41" t="s">
        <v>70</v>
      </c>
      <c r="E44" s="32">
        <v>169100</v>
      </c>
      <c r="F44" s="34">
        <v>38050</v>
      </c>
      <c r="G44" s="79">
        <f t="shared" si="0"/>
        <v>0.2250147841513897</v>
      </c>
      <c r="H44" s="35"/>
      <c r="I44" s="37" t="s">
        <v>83</v>
      </c>
    </row>
    <row r="45" spans="2:9" x14ac:dyDescent="0.25">
      <c r="B45" s="117"/>
      <c r="C45" s="30"/>
      <c r="D45" s="41" t="s">
        <v>72</v>
      </c>
      <c r="E45" s="32">
        <v>8100</v>
      </c>
      <c r="F45" s="34">
        <v>0</v>
      </c>
      <c r="G45" s="79">
        <f t="shared" si="0"/>
        <v>0</v>
      </c>
      <c r="H45" s="35"/>
      <c r="I45" s="36"/>
    </row>
    <row r="46" spans="2:9" x14ac:dyDescent="0.25">
      <c r="B46" s="117"/>
      <c r="C46" s="61" t="s">
        <v>40</v>
      </c>
      <c r="D46" s="62" t="s">
        <v>38</v>
      </c>
      <c r="E46" s="64">
        <v>394060</v>
      </c>
      <c r="F46" s="64">
        <v>0.39000000001396984</v>
      </c>
      <c r="G46" s="80">
        <f t="shared" si="0"/>
        <v>9.896970004922343E-7</v>
      </c>
      <c r="H46" s="65"/>
      <c r="I46" s="66"/>
    </row>
    <row r="47" spans="2:9" x14ac:dyDescent="0.25">
      <c r="B47" s="117"/>
      <c r="C47" s="30"/>
      <c r="D47" s="41" t="s">
        <v>73</v>
      </c>
      <c r="E47" s="32">
        <v>221773</v>
      </c>
      <c r="F47" s="34">
        <v>7.0000000006984919E-2</v>
      </c>
      <c r="G47" s="79">
        <f t="shared" si="0"/>
        <v>3.1563806237452223E-7</v>
      </c>
      <c r="H47" s="111"/>
      <c r="I47" s="111"/>
    </row>
    <row r="48" spans="2:9" x14ac:dyDescent="0.25">
      <c r="B48" s="117"/>
      <c r="C48" s="48"/>
      <c r="D48" s="43" t="s">
        <v>70</v>
      </c>
      <c r="E48" s="44">
        <v>172287</v>
      </c>
      <c r="F48" s="45">
        <v>0.32000000000698492</v>
      </c>
      <c r="G48" s="81">
        <f t="shared" si="0"/>
        <v>1.8573659069284677E-6</v>
      </c>
      <c r="H48" s="118"/>
      <c r="I48" s="118"/>
    </row>
    <row r="49" spans="2:9" x14ac:dyDescent="0.25">
      <c r="B49" s="117" t="s">
        <v>106</v>
      </c>
      <c r="C49" s="57" t="s">
        <v>41</v>
      </c>
      <c r="D49" s="58" t="s">
        <v>31</v>
      </c>
      <c r="E49" s="59">
        <v>259969</v>
      </c>
      <c r="F49" s="59">
        <v>4.8999999999869033</v>
      </c>
      <c r="G49" s="83">
        <f t="shared" si="0"/>
        <v>1.884840115547201E-5</v>
      </c>
      <c r="H49" s="59"/>
      <c r="I49" s="60"/>
    </row>
    <row r="50" spans="2:9" x14ac:dyDescent="0.25">
      <c r="B50" s="117"/>
      <c r="C50" s="30"/>
      <c r="D50" s="41" t="s">
        <v>57</v>
      </c>
      <c r="E50" s="32">
        <v>179993</v>
      </c>
      <c r="F50" s="34">
        <v>0.29999999998835847</v>
      </c>
      <c r="G50" s="79">
        <f t="shared" si="0"/>
        <v>1.6667314839374779E-6</v>
      </c>
      <c r="H50" s="37"/>
      <c r="I50" s="37"/>
    </row>
    <row r="51" spans="2:9" x14ac:dyDescent="0.25">
      <c r="B51" s="117"/>
      <c r="C51" s="30"/>
      <c r="D51" s="41" t="s">
        <v>67</v>
      </c>
      <c r="E51" s="32">
        <v>2520</v>
      </c>
      <c r="F51" s="34">
        <v>0</v>
      </c>
      <c r="G51" s="79">
        <f t="shared" si="0"/>
        <v>0</v>
      </c>
      <c r="H51" s="37"/>
      <c r="I51" s="37"/>
    </row>
    <row r="52" spans="2:9" x14ac:dyDescent="0.25">
      <c r="B52" s="117"/>
      <c r="C52" s="30"/>
      <c r="D52" s="41" t="s">
        <v>59</v>
      </c>
      <c r="E52" s="32">
        <v>27264</v>
      </c>
      <c r="F52" s="34">
        <v>0.59999999999854481</v>
      </c>
      <c r="G52" s="79"/>
      <c r="H52" s="37" t="s">
        <v>100</v>
      </c>
      <c r="I52" s="37"/>
    </row>
    <row r="53" spans="2:9" ht="38.25" x14ac:dyDescent="0.25">
      <c r="B53" s="117"/>
      <c r="C53" s="30"/>
      <c r="D53" s="41" t="s">
        <v>60</v>
      </c>
      <c r="E53" s="32">
        <v>43192</v>
      </c>
      <c r="F53" s="34">
        <v>4</v>
      </c>
      <c r="G53" s="79">
        <f t="shared" si="0"/>
        <v>9.2609742544915726E-5</v>
      </c>
      <c r="H53" s="37" t="s">
        <v>100</v>
      </c>
      <c r="I53" s="37"/>
    </row>
    <row r="54" spans="2:9" x14ac:dyDescent="0.25">
      <c r="B54" s="117"/>
      <c r="C54" s="30"/>
      <c r="D54" s="41" t="s">
        <v>70</v>
      </c>
      <c r="E54" s="32">
        <v>7000</v>
      </c>
      <c r="F54" s="34">
        <v>0</v>
      </c>
      <c r="G54" s="79">
        <f t="shared" si="0"/>
        <v>0</v>
      </c>
      <c r="H54" s="37"/>
      <c r="I54" s="37"/>
    </row>
    <row r="55" spans="2:9" x14ac:dyDescent="0.25">
      <c r="B55" s="117"/>
      <c r="C55" s="61" t="s">
        <v>42</v>
      </c>
      <c r="D55" s="62" t="s">
        <v>38</v>
      </c>
      <c r="E55" s="63">
        <v>149500</v>
      </c>
      <c r="F55" s="63">
        <v>0</v>
      </c>
      <c r="G55" s="80">
        <f t="shared" si="0"/>
        <v>0</v>
      </c>
      <c r="H55" s="63"/>
      <c r="I55" s="64"/>
    </row>
    <row r="56" spans="2:9" x14ac:dyDescent="0.25">
      <c r="B56" s="117"/>
      <c r="C56" s="30"/>
      <c r="D56" s="41" t="s">
        <v>73</v>
      </c>
      <c r="E56" s="32">
        <v>137000</v>
      </c>
      <c r="F56" s="34">
        <v>0</v>
      </c>
      <c r="G56" s="79">
        <f t="shared" si="0"/>
        <v>0</v>
      </c>
      <c r="H56" s="37"/>
      <c r="I56" s="86"/>
    </row>
    <row r="57" spans="2:9" x14ac:dyDescent="0.25">
      <c r="B57" s="117"/>
      <c r="C57" s="31"/>
      <c r="D57" s="42" t="s">
        <v>70</v>
      </c>
      <c r="E57" s="33">
        <v>12500</v>
      </c>
      <c r="F57" s="40">
        <v>0</v>
      </c>
      <c r="G57" s="82">
        <f t="shared" si="0"/>
        <v>0</v>
      </c>
      <c r="H57" s="37"/>
      <c r="I57" s="86"/>
    </row>
    <row r="58" spans="2:9" x14ac:dyDescent="0.25">
      <c r="B58" s="117" t="s">
        <v>107</v>
      </c>
      <c r="C58" s="57" t="s">
        <v>43</v>
      </c>
      <c r="D58" s="58" t="s">
        <v>31</v>
      </c>
      <c r="E58" s="59">
        <v>311468</v>
      </c>
      <c r="F58" s="59">
        <v>50240.719999999987</v>
      </c>
      <c r="G58" s="83">
        <f t="shared" si="0"/>
        <v>0.16130299099747</v>
      </c>
      <c r="H58" s="59"/>
      <c r="I58" s="60"/>
    </row>
    <row r="59" spans="2:9" ht="102" x14ac:dyDescent="0.25">
      <c r="B59" s="117"/>
      <c r="C59" s="30"/>
      <c r="D59" s="41" t="s">
        <v>57</v>
      </c>
      <c r="E59" s="32">
        <v>212000</v>
      </c>
      <c r="F59" s="34">
        <v>48533.609999999986</v>
      </c>
      <c r="G59" s="79">
        <f t="shared" si="0"/>
        <v>0.22893212264150936</v>
      </c>
      <c r="H59" s="38" t="s">
        <v>84</v>
      </c>
      <c r="I59" s="39" t="s">
        <v>85</v>
      </c>
    </row>
    <row r="60" spans="2:9" ht="38.25" x14ac:dyDescent="0.25">
      <c r="B60" s="117"/>
      <c r="C60" s="30"/>
      <c r="D60" s="41" t="s">
        <v>65</v>
      </c>
      <c r="E60" s="32">
        <v>1100</v>
      </c>
      <c r="F60" s="34">
        <v>0</v>
      </c>
      <c r="G60" s="79">
        <f t="shared" si="0"/>
        <v>0</v>
      </c>
      <c r="H60" s="18" t="s">
        <v>86</v>
      </c>
      <c r="I60" s="39" t="s">
        <v>87</v>
      </c>
    </row>
    <row r="61" spans="2:9" ht="25.5" x14ac:dyDescent="0.25">
      <c r="B61" s="117"/>
      <c r="C61" s="30"/>
      <c r="D61" s="41" t="s">
        <v>67</v>
      </c>
      <c r="E61" s="32">
        <v>6300</v>
      </c>
      <c r="F61" s="34">
        <v>1039.5600000000004</v>
      </c>
      <c r="G61" s="79">
        <f t="shared" si="0"/>
        <v>0.16500952380952388</v>
      </c>
      <c r="H61" s="38" t="s">
        <v>88</v>
      </c>
      <c r="I61" s="19" t="s">
        <v>89</v>
      </c>
    </row>
    <row r="62" spans="2:9" x14ac:dyDescent="0.25">
      <c r="B62" s="117"/>
      <c r="C62" s="30"/>
      <c r="D62" s="87" t="s">
        <v>59</v>
      </c>
      <c r="E62" s="32">
        <v>1190</v>
      </c>
      <c r="F62" s="34">
        <v>5</v>
      </c>
      <c r="G62" s="79"/>
      <c r="H62" s="38"/>
      <c r="I62" s="19"/>
    </row>
    <row r="63" spans="2:9" ht="63.75" x14ac:dyDescent="0.25">
      <c r="B63" s="117"/>
      <c r="C63" s="30"/>
      <c r="D63" s="41" t="s">
        <v>60</v>
      </c>
      <c r="E63" s="32">
        <v>49278</v>
      </c>
      <c r="F63" s="34">
        <v>6.6500000000014552</v>
      </c>
      <c r="G63" s="79">
        <f t="shared" si="0"/>
        <v>1.3494865863065576E-4</v>
      </c>
      <c r="H63" s="38" t="s">
        <v>90</v>
      </c>
      <c r="I63" s="39" t="s">
        <v>91</v>
      </c>
    </row>
    <row r="64" spans="2:9" x14ac:dyDescent="0.25">
      <c r="B64" s="117"/>
      <c r="C64" s="30"/>
      <c r="D64" s="41" t="s">
        <v>70</v>
      </c>
      <c r="E64" s="32">
        <v>18000</v>
      </c>
      <c r="F64" s="34">
        <v>0</v>
      </c>
      <c r="G64" s="79">
        <f t="shared" si="0"/>
        <v>0</v>
      </c>
      <c r="H64" s="38"/>
      <c r="I64" s="39"/>
    </row>
    <row r="65" spans="2:9" x14ac:dyDescent="0.25">
      <c r="B65" s="117"/>
      <c r="C65" s="30"/>
      <c r="D65" s="87" t="s">
        <v>71</v>
      </c>
      <c r="E65" s="32">
        <v>10920</v>
      </c>
      <c r="F65" s="34">
        <v>250</v>
      </c>
      <c r="G65" s="79">
        <f t="shared" si="0"/>
        <v>2.2893772893772892E-2</v>
      </c>
      <c r="H65" s="38"/>
      <c r="I65" s="39"/>
    </row>
    <row r="66" spans="2:9" x14ac:dyDescent="0.25">
      <c r="B66" s="117"/>
      <c r="C66" s="30"/>
      <c r="D66" s="87" t="s">
        <v>62</v>
      </c>
      <c r="E66" s="32">
        <v>7200</v>
      </c>
      <c r="F66" s="34">
        <v>200</v>
      </c>
      <c r="G66" s="79">
        <f t="shared" si="0"/>
        <v>2.7777777777777776E-2</v>
      </c>
      <c r="H66" s="38"/>
      <c r="I66" s="39"/>
    </row>
    <row r="67" spans="2:9" ht="25.5" x14ac:dyDescent="0.25">
      <c r="B67" s="117"/>
      <c r="C67" s="30"/>
      <c r="D67" s="41" t="s">
        <v>72</v>
      </c>
      <c r="E67" s="32">
        <v>5480</v>
      </c>
      <c r="F67" s="34">
        <v>205.89999999999964</v>
      </c>
      <c r="G67" s="79">
        <f t="shared" si="0"/>
        <v>3.7572992700729863E-2</v>
      </c>
      <c r="H67" s="38" t="s">
        <v>92</v>
      </c>
      <c r="I67" s="39" t="s">
        <v>93</v>
      </c>
    </row>
    <row r="68" spans="2:9" x14ac:dyDescent="0.25">
      <c r="B68" s="117"/>
      <c r="C68" s="61" t="s">
        <v>44</v>
      </c>
      <c r="D68" s="62" t="s">
        <v>38</v>
      </c>
      <c r="E68" s="63">
        <v>55000</v>
      </c>
      <c r="F68" s="63">
        <v>0</v>
      </c>
      <c r="G68" s="80">
        <f t="shared" si="0"/>
        <v>0</v>
      </c>
      <c r="H68" s="69"/>
      <c r="I68" s="70"/>
    </row>
    <row r="69" spans="2:9" x14ac:dyDescent="0.25">
      <c r="B69" s="117"/>
      <c r="C69" s="30"/>
      <c r="D69" s="41" t="s">
        <v>73</v>
      </c>
      <c r="E69" s="32">
        <v>50000</v>
      </c>
      <c r="F69" s="34">
        <v>0</v>
      </c>
      <c r="G69" s="79">
        <f t="shared" si="0"/>
        <v>0</v>
      </c>
      <c r="H69" s="38"/>
      <c r="I69" s="39"/>
    </row>
    <row r="70" spans="2:9" x14ac:dyDescent="0.25">
      <c r="B70" s="117"/>
      <c r="C70" s="48"/>
      <c r="D70" s="43" t="s">
        <v>74</v>
      </c>
      <c r="E70" s="44">
        <v>5000</v>
      </c>
      <c r="F70" s="45">
        <v>0</v>
      </c>
      <c r="G70" s="81">
        <f t="shared" si="0"/>
        <v>0</v>
      </c>
      <c r="H70" s="50"/>
      <c r="I70" s="51"/>
    </row>
    <row r="71" spans="2:9" x14ac:dyDescent="0.25">
      <c r="B71" s="117" t="s">
        <v>108</v>
      </c>
      <c r="C71" s="57" t="s">
        <v>45</v>
      </c>
      <c r="D71" s="58" t="s">
        <v>31</v>
      </c>
      <c r="E71" s="59">
        <v>167388</v>
      </c>
      <c r="F71" s="59">
        <v>661.69999999999345</v>
      </c>
      <c r="G71" s="83">
        <f t="shared" si="0"/>
        <v>3.9530910220565004E-3</v>
      </c>
      <c r="H71" s="67"/>
      <c r="I71" s="68"/>
    </row>
    <row r="72" spans="2:9" x14ac:dyDescent="0.25">
      <c r="B72" s="117"/>
      <c r="C72" s="30"/>
      <c r="D72" s="41" t="s">
        <v>57</v>
      </c>
      <c r="E72" s="32">
        <v>79600</v>
      </c>
      <c r="F72" s="34">
        <v>90.399999999994179</v>
      </c>
      <c r="G72" s="79">
        <f t="shared" si="0"/>
        <v>1.135678391959726E-3</v>
      </c>
      <c r="H72" s="32" t="s">
        <v>118</v>
      </c>
      <c r="I72" s="37"/>
    </row>
    <row r="73" spans="2:9" x14ac:dyDescent="0.25">
      <c r="B73" s="117"/>
      <c r="C73" s="30"/>
      <c r="D73" s="41" t="s">
        <v>65</v>
      </c>
      <c r="E73" s="32">
        <v>1440</v>
      </c>
      <c r="F73" s="34">
        <v>4.5</v>
      </c>
      <c r="G73" s="79">
        <f t="shared" si="0"/>
        <v>3.1250000000000002E-3</v>
      </c>
      <c r="H73" s="32" t="s">
        <v>119</v>
      </c>
      <c r="I73" s="37"/>
    </row>
    <row r="74" spans="2:9" x14ac:dyDescent="0.25">
      <c r="B74" s="117"/>
      <c r="C74" s="30"/>
      <c r="D74" s="41" t="s">
        <v>67</v>
      </c>
      <c r="E74" s="32">
        <v>4410</v>
      </c>
      <c r="F74" s="34">
        <v>0</v>
      </c>
      <c r="G74" s="79">
        <f t="shared" si="0"/>
        <v>0</v>
      </c>
      <c r="H74" s="32" t="s">
        <v>120</v>
      </c>
      <c r="I74" s="37"/>
    </row>
    <row r="75" spans="2:9" x14ac:dyDescent="0.25">
      <c r="B75" s="117"/>
      <c r="C75" s="30"/>
      <c r="D75" s="41" t="s">
        <v>59</v>
      </c>
      <c r="E75" s="32">
        <v>15000</v>
      </c>
      <c r="F75" s="34">
        <v>1.7999999999992724</v>
      </c>
      <c r="G75" s="79"/>
      <c r="H75" s="32"/>
      <c r="I75" s="37"/>
    </row>
    <row r="76" spans="2:9" ht="38.25" x14ac:dyDescent="0.25">
      <c r="B76" s="117"/>
      <c r="C76" s="30"/>
      <c r="D76" s="41" t="s">
        <v>60</v>
      </c>
      <c r="E76" s="32">
        <v>56498</v>
      </c>
      <c r="F76" s="34">
        <v>441</v>
      </c>
      <c r="G76" s="79">
        <f t="shared" si="0"/>
        <v>7.805586038443839E-3</v>
      </c>
      <c r="H76" s="32" t="s">
        <v>119</v>
      </c>
      <c r="I76" s="37"/>
    </row>
    <row r="77" spans="2:9" x14ac:dyDescent="0.25">
      <c r="B77" s="117"/>
      <c r="C77" s="30"/>
      <c r="D77" s="41" t="s">
        <v>70</v>
      </c>
      <c r="E77" s="32">
        <v>9000</v>
      </c>
      <c r="F77" s="34">
        <v>0</v>
      </c>
      <c r="G77" s="79">
        <f t="shared" si="0"/>
        <v>0</v>
      </c>
      <c r="H77" s="32" t="s">
        <v>121</v>
      </c>
      <c r="I77" s="37"/>
    </row>
    <row r="78" spans="2:9" x14ac:dyDescent="0.25">
      <c r="B78" s="117"/>
      <c r="C78" s="30"/>
      <c r="D78" s="41" t="s">
        <v>72</v>
      </c>
      <c r="E78" s="32">
        <v>1440</v>
      </c>
      <c r="F78" s="34">
        <v>124</v>
      </c>
      <c r="G78" s="79">
        <f t="shared" si="0"/>
        <v>8.611111111111111E-2</v>
      </c>
      <c r="H78" s="32" t="s">
        <v>119</v>
      </c>
      <c r="I78" s="37"/>
    </row>
    <row r="79" spans="2:9" x14ac:dyDescent="0.25">
      <c r="B79" s="117"/>
      <c r="C79" s="61" t="s">
        <v>46</v>
      </c>
      <c r="D79" s="62" t="s">
        <v>38</v>
      </c>
      <c r="E79" s="63">
        <v>147265</v>
      </c>
      <c r="F79" s="63">
        <v>0.26999999998952262</v>
      </c>
      <c r="G79" s="80">
        <f t="shared" ref="G79:G109" si="2">+F79/E79</f>
        <v>1.8334295317252749E-6</v>
      </c>
      <c r="H79" s="65"/>
      <c r="I79" s="66"/>
    </row>
    <row r="80" spans="2:9" x14ac:dyDescent="0.25">
      <c r="B80" s="117"/>
      <c r="C80" s="48"/>
      <c r="D80" s="43" t="s">
        <v>70</v>
      </c>
      <c r="E80" s="44">
        <v>147265</v>
      </c>
      <c r="F80" s="45">
        <v>0.26999999998952262</v>
      </c>
      <c r="G80" s="81">
        <f t="shared" si="2"/>
        <v>1.8334295317252749E-6</v>
      </c>
      <c r="H80" s="46"/>
      <c r="I80" s="52"/>
    </row>
    <row r="81" spans="2:9" x14ac:dyDescent="0.25">
      <c r="B81" s="117" t="s">
        <v>109</v>
      </c>
      <c r="C81" s="57" t="s">
        <v>47</v>
      </c>
      <c r="D81" s="58" t="s">
        <v>31</v>
      </c>
      <c r="E81" s="59">
        <v>205749</v>
      </c>
      <c r="F81" s="60">
        <v>15505.26</v>
      </c>
      <c r="G81" s="83">
        <f t="shared" si="2"/>
        <v>7.5360074654068798E-2</v>
      </c>
      <c r="H81" s="59"/>
      <c r="I81" s="60"/>
    </row>
    <row r="82" spans="2:9" x14ac:dyDescent="0.25">
      <c r="B82" s="117"/>
      <c r="C82" s="30"/>
      <c r="D82" s="41" t="s">
        <v>57</v>
      </c>
      <c r="E82" s="32">
        <v>109218</v>
      </c>
      <c r="F82" s="34">
        <v>6998.3300000000017</v>
      </c>
      <c r="G82" s="79">
        <f t="shared" si="2"/>
        <v>6.4076708967386348E-2</v>
      </c>
      <c r="H82" s="35"/>
      <c r="I82" s="37"/>
    </row>
    <row r="83" spans="2:9" ht="30" customHeight="1" x14ac:dyDescent="0.25">
      <c r="B83" s="117"/>
      <c r="C83" s="30"/>
      <c r="D83" s="87" t="s">
        <v>65</v>
      </c>
      <c r="E83" s="32">
        <v>200</v>
      </c>
      <c r="F83" s="34">
        <v>3.9000000000000057</v>
      </c>
      <c r="G83" s="79">
        <f t="shared" si="2"/>
        <v>1.9500000000000028E-2</v>
      </c>
      <c r="H83" s="37" t="s">
        <v>130</v>
      </c>
      <c r="I83" s="37" t="s">
        <v>131</v>
      </c>
    </row>
    <row r="84" spans="2:9" ht="63.75" x14ac:dyDescent="0.25">
      <c r="B84" s="117"/>
      <c r="C84" s="30"/>
      <c r="D84" s="87" t="s">
        <v>67</v>
      </c>
      <c r="E84" s="32">
        <v>3305</v>
      </c>
      <c r="F84" s="34">
        <v>1631</v>
      </c>
      <c r="G84" s="79">
        <f t="shared" si="2"/>
        <v>0.4934947049924357</v>
      </c>
      <c r="H84" s="37" t="s">
        <v>134</v>
      </c>
      <c r="I84" s="37" t="s">
        <v>131</v>
      </c>
    </row>
    <row r="85" spans="2:9" x14ac:dyDescent="0.25">
      <c r="B85" s="117"/>
      <c r="C85" s="30"/>
      <c r="D85" s="87" t="s">
        <v>59</v>
      </c>
      <c r="E85" s="32">
        <v>7986</v>
      </c>
      <c r="F85" s="34">
        <v>0</v>
      </c>
      <c r="G85" s="79">
        <f t="shared" si="2"/>
        <v>0</v>
      </c>
      <c r="H85" s="37" t="s">
        <v>135</v>
      </c>
      <c r="I85" s="37"/>
    </row>
    <row r="86" spans="2:9" ht="63.75" x14ac:dyDescent="0.25">
      <c r="B86" s="117"/>
      <c r="C86" s="30"/>
      <c r="D86" s="41" t="s">
        <v>60</v>
      </c>
      <c r="E86" s="32">
        <v>37940</v>
      </c>
      <c r="F86" s="34">
        <v>1552.0299999999988</v>
      </c>
      <c r="G86" s="79">
        <f t="shared" si="2"/>
        <v>4.0907485503426433E-2</v>
      </c>
      <c r="H86" s="37" t="s">
        <v>136</v>
      </c>
      <c r="I86" s="37" t="s">
        <v>131</v>
      </c>
    </row>
    <row r="87" spans="2:9" ht="51" x14ac:dyDescent="0.25">
      <c r="B87" s="117"/>
      <c r="C87" s="30"/>
      <c r="D87" s="41" t="s">
        <v>70</v>
      </c>
      <c r="E87" s="32">
        <v>42100</v>
      </c>
      <c r="F87" s="34">
        <v>320</v>
      </c>
      <c r="G87" s="79">
        <f t="shared" si="2"/>
        <v>7.6009501187648456E-3</v>
      </c>
      <c r="H87" s="37" t="s">
        <v>132</v>
      </c>
      <c r="I87" s="92" t="s">
        <v>133</v>
      </c>
    </row>
    <row r="88" spans="2:9" ht="63.75" x14ac:dyDescent="0.25">
      <c r="B88" s="117"/>
      <c r="C88" s="30"/>
      <c r="D88" s="87" t="s">
        <v>62</v>
      </c>
      <c r="E88" s="32">
        <v>5000</v>
      </c>
      <c r="F88" s="34">
        <v>5000</v>
      </c>
      <c r="G88" s="79">
        <f t="shared" si="2"/>
        <v>1</v>
      </c>
      <c r="H88" s="37" t="s">
        <v>137</v>
      </c>
      <c r="I88" s="37" t="s">
        <v>131</v>
      </c>
    </row>
    <row r="89" spans="2:9" x14ac:dyDescent="0.25">
      <c r="B89" s="117"/>
      <c r="C89" s="61" t="s">
        <v>48</v>
      </c>
      <c r="D89" s="62" t="s">
        <v>38</v>
      </c>
      <c r="E89" s="63">
        <v>48000</v>
      </c>
      <c r="F89" s="64">
        <v>0</v>
      </c>
      <c r="G89" s="80">
        <f t="shared" si="2"/>
        <v>0</v>
      </c>
      <c r="H89" s="63"/>
      <c r="I89" s="64"/>
    </row>
    <row r="90" spans="2:9" x14ac:dyDescent="0.25">
      <c r="B90" s="117"/>
      <c r="C90" s="48"/>
      <c r="D90" s="43" t="s">
        <v>70</v>
      </c>
      <c r="E90" s="44">
        <v>48000</v>
      </c>
      <c r="F90" s="45">
        <v>0</v>
      </c>
      <c r="G90" s="81">
        <f t="shared" si="2"/>
        <v>0</v>
      </c>
      <c r="H90" s="37"/>
      <c r="I90" s="37"/>
    </row>
    <row r="91" spans="2:9" x14ac:dyDescent="0.25">
      <c r="B91" s="117" t="s">
        <v>110</v>
      </c>
      <c r="C91" s="61" t="s">
        <v>49</v>
      </c>
      <c r="D91" s="62" t="s">
        <v>38</v>
      </c>
      <c r="E91" s="63">
        <v>975074</v>
      </c>
      <c r="F91" s="64">
        <v>274192.68000000005</v>
      </c>
      <c r="G91" s="80">
        <f t="shared" si="2"/>
        <v>0.28120191903383751</v>
      </c>
      <c r="H91" s="63"/>
      <c r="I91" s="64"/>
    </row>
    <row r="92" spans="2:9" ht="25.5" x14ac:dyDescent="0.25">
      <c r="B92" s="117"/>
      <c r="C92" s="30"/>
      <c r="D92" s="41" t="s">
        <v>73</v>
      </c>
      <c r="E92" s="32">
        <v>820174</v>
      </c>
      <c r="F92" s="34">
        <v>271962.68000000005</v>
      </c>
      <c r="G92" s="79">
        <f t="shared" si="2"/>
        <v>0.33159144279140773</v>
      </c>
      <c r="H92" s="35" t="s">
        <v>94</v>
      </c>
      <c r="I92" s="36"/>
    </row>
    <row r="93" spans="2:9" ht="89.25" x14ac:dyDescent="0.25">
      <c r="B93" s="117"/>
      <c r="C93" s="30"/>
      <c r="D93" s="41" t="s">
        <v>74</v>
      </c>
      <c r="E93" s="32">
        <v>154900</v>
      </c>
      <c r="F93" s="34">
        <v>2230</v>
      </c>
      <c r="G93" s="79">
        <f t="shared" si="2"/>
        <v>1.4396384764364107E-2</v>
      </c>
      <c r="H93" s="32" t="s">
        <v>95</v>
      </c>
      <c r="I93" s="37" t="s">
        <v>96</v>
      </c>
    </row>
    <row r="94" spans="2:9" x14ac:dyDescent="0.25">
      <c r="B94" s="117" t="s">
        <v>111</v>
      </c>
      <c r="C94" s="61" t="s">
        <v>50</v>
      </c>
      <c r="D94" s="62" t="s">
        <v>31</v>
      </c>
      <c r="E94" s="63">
        <v>152419</v>
      </c>
      <c r="F94" s="63">
        <v>26360.7</v>
      </c>
      <c r="G94" s="80">
        <f t="shared" si="2"/>
        <v>0.17294891056889233</v>
      </c>
      <c r="H94" s="63"/>
      <c r="I94" s="64"/>
    </row>
    <row r="95" spans="2:9" x14ac:dyDescent="0.25">
      <c r="B95" s="117"/>
      <c r="C95" s="30"/>
      <c r="D95" s="41" t="s">
        <v>57</v>
      </c>
      <c r="E95" s="32">
        <v>89990</v>
      </c>
      <c r="F95" s="34">
        <v>0</v>
      </c>
      <c r="G95" s="79">
        <f t="shared" si="2"/>
        <v>0</v>
      </c>
      <c r="H95" s="32"/>
      <c r="I95" s="36" t="s">
        <v>97</v>
      </c>
    </row>
    <row r="96" spans="2:9" x14ac:dyDescent="0.25">
      <c r="B96" s="117"/>
      <c r="C96" s="30"/>
      <c r="D96" s="41" t="s">
        <v>67</v>
      </c>
      <c r="E96" s="32">
        <v>2520</v>
      </c>
      <c r="F96" s="34">
        <v>100</v>
      </c>
      <c r="G96" s="79">
        <f t="shared" si="2"/>
        <v>3.968253968253968E-2</v>
      </c>
      <c r="H96" s="32" t="s">
        <v>98</v>
      </c>
      <c r="I96" s="36" t="s">
        <v>99</v>
      </c>
    </row>
    <row r="97" spans="2:9" x14ac:dyDescent="0.25">
      <c r="B97" s="117"/>
      <c r="C97" s="30"/>
      <c r="D97" s="41" t="s">
        <v>59</v>
      </c>
      <c r="E97" s="32">
        <v>28500</v>
      </c>
      <c r="F97" s="34">
        <v>26224.5</v>
      </c>
      <c r="G97" s="79">
        <f>+F97/E97</f>
        <v>0.92015789473684206</v>
      </c>
      <c r="H97" s="32"/>
      <c r="I97" s="36"/>
    </row>
    <row r="98" spans="2:9" ht="38.25" x14ac:dyDescent="0.25">
      <c r="B98" s="117"/>
      <c r="C98" s="30"/>
      <c r="D98" s="41" t="s">
        <v>60</v>
      </c>
      <c r="E98" s="32">
        <v>22409</v>
      </c>
      <c r="F98" s="34">
        <v>36.200000000000728</v>
      </c>
      <c r="G98" s="79">
        <f t="shared" si="2"/>
        <v>1.6154223749386732E-3</v>
      </c>
      <c r="H98" s="32" t="s">
        <v>100</v>
      </c>
      <c r="I98" s="36" t="s">
        <v>101</v>
      </c>
    </row>
    <row r="99" spans="2:9" x14ac:dyDescent="0.25">
      <c r="B99" s="117"/>
      <c r="C99" s="30"/>
      <c r="D99" s="41" t="s">
        <v>70</v>
      </c>
      <c r="E99" s="32">
        <v>9000</v>
      </c>
      <c r="F99" s="34">
        <v>0</v>
      </c>
      <c r="G99" s="79">
        <f t="shared" si="2"/>
        <v>0</v>
      </c>
      <c r="H99" s="32"/>
      <c r="I99" s="36"/>
    </row>
    <row r="100" spans="2:9" x14ac:dyDescent="0.25">
      <c r="B100" s="117"/>
      <c r="C100" s="61" t="s">
        <v>51</v>
      </c>
      <c r="D100" s="62" t="s">
        <v>38</v>
      </c>
      <c r="E100" s="63">
        <v>132493</v>
      </c>
      <c r="F100" s="63">
        <v>0.80999999999767169</v>
      </c>
      <c r="G100" s="80">
        <f t="shared" si="2"/>
        <v>6.1135305261234305E-6</v>
      </c>
      <c r="H100" s="64"/>
      <c r="I100" s="64"/>
    </row>
    <row r="101" spans="2:9" x14ac:dyDescent="0.25">
      <c r="B101" s="117"/>
      <c r="C101" s="31"/>
      <c r="D101" s="42" t="s">
        <v>73</v>
      </c>
      <c r="E101" s="33">
        <v>132493</v>
      </c>
      <c r="F101" s="40">
        <v>0.80999999999767169</v>
      </c>
      <c r="G101" s="82">
        <f t="shared" si="2"/>
        <v>6.1135305261234305E-6</v>
      </c>
      <c r="H101" s="49"/>
      <c r="I101" s="53"/>
    </row>
    <row r="102" spans="2:9" x14ac:dyDescent="0.25">
      <c r="B102" s="117" t="s">
        <v>112</v>
      </c>
      <c r="C102" s="57" t="s">
        <v>52</v>
      </c>
      <c r="D102" s="58" t="s">
        <v>31</v>
      </c>
      <c r="E102" s="59">
        <v>290665</v>
      </c>
      <c r="F102" s="59">
        <v>3651.6900000000023</v>
      </c>
      <c r="G102" s="83">
        <f>+F102/E102</f>
        <v>1.2563225706569427E-2</v>
      </c>
      <c r="H102" s="59"/>
      <c r="I102" s="60"/>
    </row>
    <row r="103" spans="2:9" ht="102" x14ac:dyDescent="0.25">
      <c r="B103" s="117"/>
      <c r="C103" s="30"/>
      <c r="D103" s="41" t="s">
        <v>57</v>
      </c>
      <c r="E103" s="32">
        <v>149500</v>
      </c>
      <c r="F103" s="34">
        <v>18.690000000002328</v>
      </c>
      <c r="G103" s="79">
        <f>+F103/E103</f>
        <v>1.2501672240804233E-4</v>
      </c>
      <c r="H103" s="32" t="s">
        <v>102</v>
      </c>
      <c r="I103" s="37" t="s">
        <v>103</v>
      </c>
    </row>
    <row r="104" spans="2:9" x14ac:dyDescent="0.25">
      <c r="B104" s="117"/>
      <c r="C104" s="30"/>
      <c r="D104" s="41" t="s">
        <v>65</v>
      </c>
      <c r="E104" s="32">
        <v>50</v>
      </c>
      <c r="F104" s="34">
        <v>14</v>
      </c>
      <c r="G104" s="79">
        <f t="shared" si="2"/>
        <v>0.28000000000000003</v>
      </c>
      <c r="H104" s="32"/>
      <c r="I104" s="36"/>
    </row>
    <row r="105" spans="2:9" x14ac:dyDescent="0.25">
      <c r="B105" s="117"/>
      <c r="C105" s="30"/>
      <c r="D105" s="41" t="s">
        <v>67</v>
      </c>
      <c r="E105" s="32">
        <v>5640</v>
      </c>
      <c r="F105" s="34">
        <v>0</v>
      </c>
      <c r="G105" s="79">
        <f t="shared" si="2"/>
        <v>0</v>
      </c>
      <c r="H105" s="32"/>
      <c r="I105" s="36"/>
    </row>
    <row r="106" spans="2:9" ht="38.25" x14ac:dyDescent="0.25">
      <c r="B106" s="117"/>
      <c r="C106" s="30"/>
      <c r="D106" s="41" t="s">
        <v>60</v>
      </c>
      <c r="E106" s="32">
        <v>54445</v>
      </c>
      <c r="F106" s="34">
        <v>3619</v>
      </c>
      <c r="G106" s="79">
        <f t="shared" si="2"/>
        <v>6.6470750298466344E-2</v>
      </c>
      <c r="H106" s="32"/>
      <c r="I106" s="36"/>
    </row>
    <row r="107" spans="2:9" x14ac:dyDescent="0.25">
      <c r="B107" s="117"/>
      <c r="C107" s="30"/>
      <c r="D107" s="41" t="s">
        <v>70</v>
      </c>
      <c r="E107" s="32">
        <v>81030</v>
      </c>
      <c r="F107" s="34">
        <v>0</v>
      </c>
      <c r="G107" s="79">
        <f t="shared" si="2"/>
        <v>0</v>
      </c>
      <c r="H107" s="35"/>
      <c r="I107" s="37"/>
    </row>
    <row r="108" spans="2:9" x14ac:dyDescent="0.25">
      <c r="B108" s="117"/>
      <c r="C108" s="61" t="s">
        <v>53</v>
      </c>
      <c r="D108" s="62" t="s">
        <v>38</v>
      </c>
      <c r="E108" s="63">
        <v>396000</v>
      </c>
      <c r="F108" s="63">
        <v>0</v>
      </c>
      <c r="G108" s="80">
        <f t="shared" si="2"/>
        <v>0</v>
      </c>
      <c r="H108" s="63"/>
      <c r="I108" s="64"/>
    </row>
    <row r="109" spans="2:9" x14ac:dyDescent="0.25">
      <c r="B109" s="117"/>
      <c r="C109" s="48"/>
      <c r="D109" s="43" t="s">
        <v>70</v>
      </c>
      <c r="E109" s="44">
        <v>396000</v>
      </c>
      <c r="F109" s="45">
        <v>0</v>
      </c>
      <c r="G109" s="81">
        <f t="shared" si="2"/>
        <v>0</v>
      </c>
      <c r="H109" s="46"/>
      <c r="I109" s="52"/>
    </row>
    <row r="110" spans="2:9" s="54" customFormat="1" ht="32.25" customHeight="1" x14ac:dyDescent="0.25">
      <c r="B110" s="108" t="s">
        <v>29</v>
      </c>
      <c r="C110" s="109"/>
      <c r="D110" s="110"/>
      <c r="E110" s="55">
        <f>SUM(E4:E109)/2</f>
        <v>10000000</v>
      </c>
      <c r="F110" s="55">
        <f>SUM(F4:F109)/2</f>
        <v>2541789.1100000003</v>
      </c>
      <c r="G110" s="85">
        <f>+F110/E110</f>
        <v>0.25417891100000001</v>
      </c>
      <c r="H110" s="55"/>
      <c r="I110" s="56"/>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2020-06-18T14:27:14Z</dcterms:modified>
</cp:coreProperties>
</file>