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activeTab="1"/>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D35" i="2"/>
  <c r="E35" i="2"/>
  <c r="G35" i="2" s="1"/>
  <c r="F35" i="2" l="1"/>
  <c r="I14" i="1"/>
  <c r="G5" i="1"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I5" i="1"/>
  <c r="I7" i="1"/>
  <c r="I8" i="1"/>
  <c r="I9" i="1"/>
  <c r="I10" i="1"/>
  <c r="I11" i="1"/>
  <c r="I12" i="1"/>
  <c r="I13"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J15" i="1" l="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<sst xmlns="http://schemas.openxmlformats.org/spreadsheetml/2006/main" count="310" uniqueCount="141">
  <si>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</si>
  <si>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</si>
  <si>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</si>
  <si>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</si>
  <si>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</si>
  <si>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</si>
  <si>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</si>
  <si>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</si>
  <si>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</si>
  <si>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</si>
  <si>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</si>
  <si>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</si>
  <si>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</si>
  <si>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</si>
  <si>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</si>
  <si>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</si>
  <si>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</si>
  <si>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</si>
  <si>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</si>
  <si>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</si>
  <si>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</si>
  <si>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</si>
  <si>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</si>
  <si>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</si>
  <si>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</si>
  <si>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</si>
  <si>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</si>
  <si>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</si>
  <si>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</si>
  <si>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</si>
  <si>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</si>
  <si>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</si>
  <si>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</si>
  <si>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</si>
  <si>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</si>
  <si>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</si>
  <si>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</si>
  <si>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</si>
  <si>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</si>
  <si>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</si>
  <si>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</si>
  <si>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</si>
  <si>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</si>
  <si>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</si>
  <si>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</si>
  <si>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</si>
  <si>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</si>
  <si>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</si>
  <si>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</si>
  <si>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</si>
  <si>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</si>
  <si>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</si>
  <si>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</si>
  <si>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</si>
  <si>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</si>
  <si>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</si>
  <si>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</si>
  <si>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</si>
  <si>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</si>
  <si>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</si>
  <si>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</si>
  <si>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</si>
  <si>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</si>
  <si>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</si>
  <si>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</si>
  <si>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</si>
  <si>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</si>
  <si>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</si>
  <si>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</si>
  <si>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</si>
  <si>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</si>
  <si>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</si>
  <si>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</si>
  <si>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</si>
  <si>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</si>
  <si>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</si>
  <si>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</si>
  <si>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</si>
  <si>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</si>
  <si>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</si>
  <si>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</si>
  <si>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</si>
  <si>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</si>
  <si>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</si>
  <si>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</si>
  <si>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</si>
  <si>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</si>
  <si>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</si>
  <si>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</si>
  <si>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</si>
  <si>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</si>
  <si>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</si>
  <si>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</si>
  <si>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</si>
  <si>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</si>
  <si>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</si>
  <si>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</si>
  <si>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</si>
  <si>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</si>
  <si>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</si>
  <si>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</si>
  <si>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</si>
  <si>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</si>
  <si>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</si>
  <si>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</si>
  <si>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</si>
  <si>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</si>
  <si>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</si>
  <si>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</si>
  <si>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</si>
  <si>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</si>
  <si>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</si>
  <si>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</si>
  <si>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</si>
  <si>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</si>
  <si>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</si>
  <si>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</si>
  <si>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</si>
  <si>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</si>
  <si>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</si>
  <si>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</si>
  <si>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</si>
  <si>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</si>
  <si>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</si>
  <si>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</si>
  <si>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</si>
  <si>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</si>
  <si>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</si>
  <si>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</si>
  <si>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</si>
  <si>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</si>
  <si>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</si>
  <si>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</si>
  <si>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</si>
  <si>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</si>
  <si>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</si>
  <si>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</si>
  <si>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</si>
  <si>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</si>
  <si>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15-07-2020</t>
  </si>
  <si>
    <t>REPORTE POR UNIDAD EJECUTORA Y DESTINO - 10 MILLONES AL 15-07-2020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</si>
</sst>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zoomScaleNormal="100" workbookViewId="0">
      <selection activeCell="B2" sqref="B2"/>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409464.10000000009</v>
      </c>
      <c r="I5" s="91">
        <f>+H5/D5</f>
        <v>0.99998803328212904</v>
      </c>
      <c r="J5" s="11">
        <f>+D5-H5</f>
        <v>4.8999999999068677</v>
      </c>
    </row>
    <row r="6" spans="2:10" x14ac:dyDescent="0.25">
      <c r="B6" s="96" t="s">
        <v>10</v>
      </c>
      <c r="C6" s="96" t="s">
        <v>11</v>
      </c>
      <c r="D6" s="97">
        <v>314653</v>
      </c>
      <c r="E6" s="97">
        <v>314524.63999999996</v>
      </c>
      <c r="F6" s="90">
        <f>+E6/D6</f>
        <v>0.99959205855339039</v>
      </c>
      <c r="G6" s="11">
        <f>+D6-E6</f>
        <v>128.36000000004424</v>
      </c>
      <c r="H6" s="97">
        <v>313991.01999999996</v>
      </c>
      <c r="I6" s="91">
        <f>+H6/D6</f>
        <v>0.99789615862553338</v>
      </c>
      <c r="J6" s="11">
        <f>+D6-H6</f>
        <v>661.98000000003958</v>
      </c>
    </row>
    <row r="7" spans="2:10" x14ac:dyDescent="0.25">
      <c r="B7" s="96" t="s">
        <v>18</v>
      </c>
      <c r="C7" s="96" t="s">
        <v>19</v>
      </c>
      <c r="D7" s="97">
        <v>686665</v>
      </c>
      <c r="E7" s="97">
        <v>685981.31</v>
      </c>
      <c r="F7" s="90">
        <f t="shared" ref="F7:F14" si="0">+E7/D7</f>
        <v>0.99900433253478782</v>
      </c>
      <c r="G7" s="11">
        <f>+D7-E7</f>
        <v>683.68999999994412</v>
      </c>
      <c r="H7" s="97">
        <v>593163.01</v>
      </c>
      <c r="I7" s="91">
        <f t="shared" ref="I7:I14" si="1">+H7/D7</f>
        <v>0.8638317228925313</v>
      </c>
      <c r="J7" s="11">
        <f>+D7-H7</f>
        <v>93501.989999999991</v>
      </c>
    </row>
    <row r="8" spans="2:10" x14ac:dyDescent="0.25">
      <c r="B8" s="96" t="s">
        <v>4</v>
      </c>
      <c r="C8" s="96" t="s">
        <v>5</v>
      </c>
      <c r="D8" s="97">
        <v>1021335</v>
      </c>
      <c r="E8" s="97">
        <v>1002649.16</v>
      </c>
      <c r="F8" s="90">
        <f t="shared" si="0"/>
        <v>0.98170449460754805</v>
      </c>
      <c r="G8" s="11">
        <f t="shared" ref="G8:G14" si="2">+D8-E8</f>
        <v>18685.839999999967</v>
      </c>
      <c r="H8" s="97">
        <v>950934.16000000015</v>
      </c>
      <c r="I8" s="91">
        <f t="shared" si="1"/>
        <v>0.93106978611327351</v>
      </c>
      <c r="J8" s="11">
        <f t="shared" ref="J8:J14" si="3">+D8-H8</f>
        <v>70400.839999999851</v>
      </c>
    </row>
    <row r="9" spans="2:10" x14ac:dyDescent="0.25">
      <c r="B9" s="96" t="s">
        <v>2</v>
      </c>
      <c r="C9" s="96" t="s">
        <v>3</v>
      </c>
      <c r="D9" s="97">
        <v>1221639</v>
      </c>
      <c r="E9" s="97">
        <v>1169191.22</v>
      </c>
      <c r="F9" s="90">
        <f t="shared" si="0"/>
        <v>0.95706769348391785</v>
      </c>
      <c r="G9" s="11">
        <f>+D9-E9</f>
        <v>52447.780000000028</v>
      </c>
      <c r="H9" s="97">
        <v>1097691.22</v>
      </c>
      <c r="I9" s="91">
        <f t="shared" si="1"/>
        <v>0.8985397650205994</v>
      </c>
      <c r="J9" s="11">
        <f>+D9-H9</f>
        <v>123947.78000000003</v>
      </c>
    </row>
    <row r="10" spans="2:10" x14ac:dyDescent="0.25">
      <c r="B10" s="96" t="s">
        <v>12</v>
      </c>
      <c r="C10" s="96" t="s">
        <v>13</v>
      </c>
      <c r="D10" s="97">
        <v>253749</v>
      </c>
      <c r="E10" s="97">
        <v>240113.74</v>
      </c>
      <c r="F10" s="90">
        <f t="shared" si="0"/>
        <v>0.94626477345723525</v>
      </c>
      <c r="G10" s="11">
        <f>+D10-E10</f>
        <v>13635.260000000009</v>
      </c>
      <c r="H10" s="97">
        <v>227313.74</v>
      </c>
      <c r="I10" s="91">
        <f t="shared" si="1"/>
        <v>0.89582122491123117</v>
      </c>
      <c r="J10" s="11">
        <f>+D10-H10</f>
        <v>26435.260000000009</v>
      </c>
    </row>
    <row r="11" spans="2:10" x14ac:dyDescent="0.25">
      <c r="B11" s="96" t="s">
        <v>16</v>
      </c>
      <c r="C11" s="96" t="s">
        <v>17</v>
      </c>
      <c r="D11" s="97">
        <v>284912</v>
      </c>
      <c r="E11" s="97">
        <v>258550.49</v>
      </c>
      <c r="F11" s="90">
        <f t="shared" si="0"/>
        <v>0.90747490453192559</v>
      </c>
      <c r="G11" s="11">
        <f>+D11-E11</f>
        <v>26361.510000000009</v>
      </c>
      <c r="H11" s="97">
        <v>174680.49</v>
      </c>
      <c r="I11" s="91">
        <f t="shared" si="1"/>
        <v>0.61310330909193012</v>
      </c>
      <c r="J11" s="11">
        <f>+D11-H11</f>
        <v>110231.51000000001</v>
      </c>
    </row>
    <row r="12" spans="2:10" x14ac:dyDescent="0.25">
      <c r="B12" s="96" t="s">
        <v>14</v>
      </c>
      <c r="C12" s="96" t="s">
        <v>15</v>
      </c>
      <c r="D12" s="97">
        <v>975074</v>
      </c>
      <c r="E12" s="97">
        <v>841655.19999999984</v>
      </c>
      <c r="F12" s="90">
        <f t="shared" si="0"/>
        <v>0.86317059012956954</v>
      </c>
      <c r="G12" s="11">
        <f>+D12-E12</f>
        <v>133418.80000000016</v>
      </c>
      <c r="H12" s="97">
        <v>733108.64</v>
      </c>
      <c r="I12" s="91">
        <f t="shared" si="1"/>
        <v>0.75184923400685488</v>
      </c>
      <c r="J12" s="11">
        <f>+D12-H12</f>
        <v>241965.36</v>
      </c>
    </row>
    <row r="13" spans="2:10" x14ac:dyDescent="0.25">
      <c r="B13" s="96" t="s">
        <v>8</v>
      </c>
      <c r="C13" s="96" t="s">
        <v>9</v>
      </c>
      <c r="D13" s="97">
        <v>366468</v>
      </c>
      <c r="E13" s="97">
        <v>311883.14999999997</v>
      </c>
      <c r="F13" s="90">
        <f t="shared" si="0"/>
        <v>0.85105152428042818</v>
      </c>
      <c r="G13" s="11">
        <f t="shared" si="2"/>
        <v>54584.850000000035</v>
      </c>
      <c r="H13" s="97">
        <v>250102.71</v>
      </c>
      <c r="I13" s="91">
        <f t="shared" si="1"/>
        <v>0.68246807361079276</v>
      </c>
      <c r="J13" s="11">
        <f t="shared" si="3"/>
        <v>116365.29000000001</v>
      </c>
    </row>
    <row r="14" spans="2:10" x14ac:dyDescent="0.25">
      <c r="B14" s="96" t="s">
        <v>0</v>
      </c>
      <c r="C14" s="96" t="s">
        <v>1</v>
      </c>
      <c r="D14" s="97">
        <v>4466036</v>
      </c>
      <c r="E14" s="97">
        <v>3303662.41</v>
      </c>
      <c r="F14" s="90">
        <f t="shared" si="0"/>
        <v>0.73973035819684396</v>
      </c>
      <c r="G14" s="11">
        <f t="shared" si="2"/>
        <v>1162373.5899999999</v>
      </c>
      <c r="H14" s="97">
        <v>2501570.2399999998</v>
      </c>
      <c r="I14" s="91">
        <f t="shared" si="1"/>
        <v>0.56013212611810559</v>
      </c>
      <c r="J14" s="11">
        <f t="shared" si="3"/>
        <v>1964465.7600000002</v>
      </c>
    </row>
    <row r="15" spans="2:10" ht="19.5" customHeight="1" x14ac:dyDescent="0.25">
      <c r="B15" s="98" t="s">
        <v>29</v>
      </c>
      <c r="C15" s="99"/>
      <c r="D15" s="12">
        <f>SUM(D5:D14)</f>
        <v>10000000</v>
      </c>
      <c r="E15" s="12">
        <f>SUM(E5:E14)</f>
        <v>8537675.4200000018</v>
      </c>
      <c r="F15" s="13">
        <f>+E15/D15</f>
        <v>0.85376754200000016</v>
      </c>
      <c r="G15" s="12">
        <f t="shared" ref="G15:H15" si="4">SUM(G5:G14)</f>
        <v>1462324.58</v>
      </c>
      <c r="H15" s="12">
        <f t="shared" si="4"/>
        <v>7252019.3300000001</v>
      </c>
      <c r="I15" s="13">
        <f t="shared" ref="I15" si="5">+H15/D15</f>
        <v>0.72520193300000002</v>
      </c>
      <c r="J15" s="12">
        <f>SUM(J5:J14)</f>
        <v>2747980.67</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abSelected="1" workbookViewId="0">
      <selection activeCell="D5" sqref="D5:E34"/>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3303662.41</v>
      </c>
      <c r="F5" s="4">
        <f>+D5-E5</f>
        <v>1162373.5899999999</v>
      </c>
      <c r="G5" s="23">
        <f>+E5/D5</f>
        <v>0.73973035819684396</v>
      </c>
    </row>
    <row r="6" spans="2:7" x14ac:dyDescent="0.25">
      <c r="B6" s="14" t="s">
        <v>30</v>
      </c>
      <c r="C6" s="15" t="s">
        <v>31</v>
      </c>
      <c r="D6" s="16">
        <v>4166036</v>
      </c>
      <c r="E6" s="17">
        <v>3175777.17</v>
      </c>
      <c r="F6" s="4">
        <f t="shared" ref="F6:F34" si="0">+D6-E6</f>
        <v>990258.83000000007</v>
      </c>
      <c r="G6" s="24">
        <f>+E6/D6</f>
        <v>0.76230190281601018</v>
      </c>
    </row>
    <row r="7" spans="2:7" x14ac:dyDescent="0.25">
      <c r="B7" s="14" t="s">
        <v>32</v>
      </c>
      <c r="C7" s="15" t="s">
        <v>33</v>
      </c>
      <c r="D7" s="16">
        <v>200000</v>
      </c>
      <c r="E7" s="17">
        <v>123427.4</v>
      </c>
      <c r="F7" s="4">
        <f t="shared" si="0"/>
        <v>76572.600000000006</v>
      </c>
      <c r="G7" s="24">
        <f t="shared" ref="G7:G34" si="1">+E7/D7</f>
        <v>0.61713699999999994</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1169191.22</v>
      </c>
      <c r="F9" s="4">
        <f t="shared" si="0"/>
        <v>52447.780000000028</v>
      </c>
      <c r="G9" s="23">
        <f t="shared" si="1"/>
        <v>0.95706769348391785</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1002649.16</v>
      </c>
      <c r="F12" s="4">
        <f t="shared" si="0"/>
        <v>18685.839999999967</v>
      </c>
      <c r="G12" s="23">
        <f t="shared" si="1"/>
        <v>0.98170449460754805</v>
      </c>
    </row>
    <row r="13" spans="2:7" x14ac:dyDescent="0.25">
      <c r="B13" s="14" t="s">
        <v>39</v>
      </c>
      <c r="C13" s="15" t="s">
        <v>31</v>
      </c>
      <c r="D13" s="16">
        <v>627275</v>
      </c>
      <c r="E13" s="17">
        <v>608589.55000000005</v>
      </c>
      <c r="F13" s="4">
        <f t="shared" si="0"/>
        <v>18685.449999999953</v>
      </c>
      <c r="G13" s="24">
        <f t="shared" si="1"/>
        <v>0.97021170937786461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311883.14999999997</v>
      </c>
      <c r="F18" s="4">
        <f t="shared" si="0"/>
        <v>54584.850000000035</v>
      </c>
      <c r="G18" s="23">
        <f t="shared" si="1"/>
        <v>0.85105152428042818</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240113.74</v>
      </c>
      <c r="F24" s="4">
        <f t="shared" si="0"/>
        <v>13635.260000000009</v>
      </c>
      <c r="G24" s="23">
        <f t="shared" si="1"/>
        <v>0.94626477345723525</v>
      </c>
    </row>
    <row r="25" spans="2:7" x14ac:dyDescent="0.25">
      <c r="B25" s="14" t="s">
        <v>47</v>
      </c>
      <c r="C25" s="15" t="s">
        <v>31</v>
      </c>
      <c r="D25" s="16">
        <v>205749</v>
      </c>
      <c r="E25" s="17">
        <v>192113.74</v>
      </c>
      <c r="F25" s="4">
        <f t="shared" si="0"/>
        <v>13635.260000000009</v>
      </c>
      <c r="G25" s="24">
        <f t="shared" si="1"/>
        <v>0.93372866939815014</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278584</v>
      </c>
      <c r="E33" s="17">
        <v>277900.31</v>
      </c>
      <c r="F33" s="4">
        <f t="shared" si="0"/>
        <v>683.69000000000233</v>
      </c>
      <c r="G33" s="24">
        <f>+E33/D33</f>
        <v>0.99754583895701121</v>
      </c>
    </row>
    <row r="34" spans="2:7" x14ac:dyDescent="0.25">
      <c r="B34" s="25" t="s">
        <v>53</v>
      </c>
      <c r="C34" s="26" t="s">
        <v>38</v>
      </c>
      <c r="D34" s="16">
        <v>408081</v>
      </c>
      <c r="E34" s="17">
        <v>408081</v>
      </c>
      <c r="F34" s="4">
        <f t="shared" si="0"/>
        <v>0</v>
      </c>
      <c r="G34" s="27">
        <f t="shared" si="1"/>
        <v>1</v>
      </c>
    </row>
    <row r="35" spans="2:7" x14ac:dyDescent="0.25">
      <c r="B35" s="107" t="s">
        <v>29</v>
      </c>
      <c r="C35" s="108"/>
      <c r="D35" s="28">
        <f>SUM(D5:D34)/2</f>
        <v>10000000</v>
      </c>
      <c r="E35" s="28">
        <f>SUM(E5:E34)/2</f>
        <v>8537675.4200000018</v>
      </c>
      <c r="F35" s="28">
        <f>SUM(F5:F34)/2</f>
        <v>1462324.5800000003</v>
      </c>
      <c r="G35" s="29">
        <f>+E35/D35</f>
        <v>0.85376754200000016</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2020-07-17T12:39:20Z</dcterms:modified>
</cp:coreProperties>
</file>