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09 AGOSTO 2020\"/>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 i="1" l="1"/>
  <c r="J7" i="1"/>
  <c r="J8" i="1"/>
  <c r="J9" i="1"/>
  <c r="J10" i="1"/>
  <c r="J11" i="1"/>
  <c r="J12" i="1"/>
  <c r="J13" i="1"/>
  <c r="J14" i="1"/>
  <c r="J5" i="1"/>
  <c r="G6" i="1"/>
  <c r="G7" i="1"/>
  <c r="G8" i="1"/>
  <c r="G9" i="1"/>
  <c r="G10" i="1"/>
  <c r="G11" i="1"/>
  <c r="G12" i="1"/>
  <c r="G13" i="1"/>
  <c r="G14" i="1"/>
  <c r="G5" i="1"/>
  <c r="D15" i="1"/>
  <c r="E15" i="1"/>
  <c r="G15" i="1" l="1"/>
  <c r="D35" i="2" l="1"/>
  <c r="E35" i="2"/>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G35" i="2" l="1"/>
  <c r="F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J15" i="1" l="1"/>
  <c r="I15" i="1"/>
  <c r="F15" i="1"/>
</calcChain>
</file>

<file path=xl/sharedStrings.xml><?xml version="1.0" encoding="utf-8"?>
<sst xmlns="http://schemas.openxmlformats.org/spreadsheetml/2006/main" count="310" uniqueCount="142">
  <si>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</si>
  <si>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</si>
  <si>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</si>
  <si>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</si>
  <si>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</si>
  <si>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</si>
  <si>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</si>
  <si>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</si>
  <si>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</si>
  <si>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</si>
  <si>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</si>
  <si>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</si>
  <si>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</si>
  <si>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</si>
  <si>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</si>
  <si>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</si>
  <si>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</si>
  <si>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</si>
  <si>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</si>
  <si>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</si>
  <si>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</si>
  <si>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</si>
  <si>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</si>
  <si>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</si>
  <si>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</si>
  <si>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</si>
  <si>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</si>
  <si>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</si>
  <si>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</si>
  <si>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</si>
  <si>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</si>
  <si>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</si>
  <si>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</si>
  <si>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</si>
  <si>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</si>
  <si>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</si>
  <si>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</si>
  <si>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</si>
  <si>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</si>
  <si>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</si>
  <si>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</si>
  <si>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</si>
  <si>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</si>
  <si>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</si>
  <si>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</si>
  <si>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</si>
  <si>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</si>
  <si>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</si>
  <si>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</si>
  <si>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</si>
  <si>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</si>
  <si>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</si>
  <si>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</si>
  <si>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</si>
  <si>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</si>
  <si>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</si>
  <si>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</si>
  <si>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</si>
  <si>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</si>
  <si>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</si>
  <si>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</si>
  <si>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</si>
  <si>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</si>
  <si>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</si>
  <si>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</si>
  <si>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</si>
  <si>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</si>
  <si>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</si>
  <si>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</si>
  <si>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</si>
  <si>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</si>
  <si>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</si>
  <si>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</si>
  <si>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</si>
  <si>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</si>
  <si>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</si>
  <si>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</si>
  <si>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</si>
  <si>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</si>
  <si>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</si>
  <si>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</si>
  <si>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</si>
  <si>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</si>
  <si>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</si>
  <si>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</si>
  <si>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</si>
  <si>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</si>
  <si>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</si>
  <si>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</si>
  <si>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</si>
  <si>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</si>
  <si>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</si>
  <si>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</si>
  <si>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</si>
  <si>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</si>
  <si>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</si>
  <si>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</si>
  <si>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</si>
  <si>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</si>
  <si>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</si>
  <si>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</si>
  <si>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</si>
  <si>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</si>
  <si>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</si>
  <si>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</si>
  <si>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</si>
  <si>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</si>
  <si>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</si>
  <si>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</si>
  <si>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</si>
  <si>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</si>
  <si>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</si>
  <si>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</si>
  <si>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</si>
  <si>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</si>
  <si>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</si>
  <si>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</si>
  <si>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</si>
  <si>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</si>
  <si>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</si>
  <si>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</si>
  <si>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</si>
  <si>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</si>
  <si>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</si>
  <si>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</si>
  <si>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</si>
  <si>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</si>
  <si>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</si>
  <si>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</si>
  <si>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</si>
  <si>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</si>
  <si>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</si>
  <si>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</si>
  <si>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</si>
  <si>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</si>
  <si>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</si>
  <si>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</si>
  <si>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</si>
  <si>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</si>
  <si>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09-08-2020</t>
  </si>
  <si>
    <t>REPORTE POR UNIDAD EJECUTORA Y DESTINO - 10 MILLONES AL 09-08-2020</t>
  </si>
  <si>
    <t>INSTITUTO NACIONAL PENITENCIARIO-SEDE CENTRAL- ADMINISTRACION LIMA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</si>
</sst>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opLeftCell="C1" zoomScale="115" zoomScaleNormal="115" workbookViewId="0">
      <selection activeCell="C16" sqref="C16"/>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18</v>
      </c>
      <c r="C5" s="96" t="s">
        <v>19</v>
      </c>
      <c r="D5" s="97">
        <v>686665</v>
      </c>
      <c r="E5" s="97">
        <v>686665</v>
      </c>
      <c r="F5" s="90">
        <v>0.99999926734380384</v>
      </c>
      <c r="G5" s="11">
        <f>+D5-E5</f>
        <v>0</v>
      </c>
      <c r="H5" s="97">
        <v>686665</v>
      </c>
      <c r="I5" s="91">
        <v>0.99998803328212904</v>
      </c>
      <c r="J5" s="11">
        <f>+D5-H5</f>
        <v>0</v>
      </c>
    </row>
    <row r="6" spans="2:10" x14ac:dyDescent="0.25">
      <c r="B6" s="96" t="s">
        <v>6</v>
      </c>
      <c r="C6" s="96" t="s">
        <v>7</v>
      </c>
      <c r="D6" s="97">
        <v>409469</v>
      </c>
      <c r="E6" s="97">
        <v>409468.7</v>
      </c>
      <c r="F6" s="90">
        <v>0.99959205855339039</v>
      </c>
      <c r="G6" s="11">
        <f t="shared" ref="G6:G14" si="0">+D6-E6</f>
        <v>0.29999999998835847</v>
      </c>
      <c r="H6" s="97">
        <v>409464.10000000009</v>
      </c>
      <c r="I6" s="91">
        <v>0.99959202677234904</v>
      </c>
      <c r="J6" s="11">
        <f t="shared" ref="J6:J14" si="1">+D6-H6</f>
        <v>4.8999999999068677</v>
      </c>
    </row>
    <row r="7" spans="2:10" x14ac:dyDescent="0.25">
      <c r="B7" s="96" t="s">
        <v>10</v>
      </c>
      <c r="C7" s="96" t="s">
        <v>11</v>
      </c>
      <c r="D7" s="97">
        <v>314653</v>
      </c>
      <c r="E7" s="97">
        <v>314524.63999999996</v>
      </c>
      <c r="F7" s="90">
        <v>0.99900433253478782</v>
      </c>
      <c r="G7" s="11">
        <f t="shared" si="0"/>
        <v>128.36000000004424</v>
      </c>
      <c r="H7" s="97">
        <v>314524.62999999995</v>
      </c>
      <c r="I7" s="91">
        <v>0.93201387867446284</v>
      </c>
      <c r="J7" s="11">
        <f t="shared" si="1"/>
        <v>128.37000000005355</v>
      </c>
    </row>
    <row r="8" spans="2:10" x14ac:dyDescent="0.25">
      <c r="B8" s="96" t="s">
        <v>4</v>
      </c>
      <c r="C8" s="96" t="s">
        <v>5</v>
      </c>
      <c r="D8" s="97">
        <v>1021335</v>
      </c>
      <c r="E8" s="97">
        <v>1014299.16</v>
      </c>
      <c r="F8" s="90">
        <v>0.99311113395702688</v>
      </c>
      <c r="G8" s="11">
        <f t="shared" si="0"/>
        <v>7035.8399999999674</v>
      </c>
      <c r="H8" s="97">
        <v>961034.16000000015</v>
      </c>
      <c r="I8" s="91">
        <v>0.94095880391840103</v>
      </c>
      <c r="J8" s="11">
        <f t="shared" si="1"/>
        <v>60300.839999999851</v>
      </c>
    </row>
    <row r="9" spans="2:10" x14ac:dyDescent="0.25">
      <c r="B9" s="96" t="s">
        <v>14</v>
      </c>
      <c r="C9" s="96" t="s">
        <v>15</v>
      </c>
      <c r="D9" s="97">
        <v>975074</v>
      </c>
      <c r="E9" s="97">
        <v>958296.19999999984</v>
      </c>
      <c r="F9" s="90">
        <v>0.98279310083132154</v>
      </c>
      <c r="G9" s="11">
        <f t="shared" si="0"/>
        <v>16777.800000000163</v>
      </c>
      <c r="H9" s="97">
        <v>918949.63999999978</v>
      </c>
      <c r="I9" s="91">
        <v>0.9352617750037433</v>
      </c>
      <c r="J9" s="11">
        <f t="shared" si="1"/>
        <v>56124.360000000219</v>
      </c>
    </row>
    <row r="10" spans="2:10" x14ac:dyDescent="0.25">
      <c r="B10" s="96" t="s">
        <v>12</v>
      </c>
      <c r="C10" s="96" t="s">
        <v>13</v>
      </c>
      <c r="D10" s="97">
        <v>253749</v>
      </c>
      <c r="E10" s="97">
        <v>246689.66</v>
      </c>
      <c r="F10" s="90">
        <v>0.97006782292738092</v>
      </c>
      <c r="G10" s="11">
        <f t="shared" si="0"/>
        <v>7059.3399999999965</v>
      </c>
      <c r="H10" s="97">
        <v>235833.74</v>
      </c>
      <c r="I10" s="91">
        <v>0.91166365187646059</v>
      </c>
      <c r="J10" s="11">
        <f t="shared" si="1"/>
        <v>17915.260000000009</v>
      </c>
    </row>
    <row r="11" spans="2:10" x14ac:dyDescent="0.25">
      <c r="B11" s="96" t="s">
        <v>2</v>
      </c>
      <c r="C11" s="96" t="s">
        <v>3</v>
      </c>
      <c r="D11" s="97">
        <v>1221639</v>
      </c>
      <c r="E11" s="97">
        <v>1172191.22</v>
      </c>
      <c r="F11" s="90">
        <v>0.95952341076209913</v>
      </c>
      <c r="G11" s="11">
        <f t="shared" si="0"/>
        <v>49447.780000000028</v>
      </c>
      <c r="H11" s="97">
        <v>1167191.22</v>
      </c>
      <c r="I11" s="91">
        <v>0.95297483135361594</v>
      </c>
      <c r="J11" s="11">
        <f t="shared" si="1"/>
        <v>54447.780000000028</v>
      </c>
    </row>
    <row r="12" spans="2:10" x14ac:dyDescent="0.25">
      <c r="B12" s="96" t="s">
        <v>16</v>
      </c>
      <c r="C12" s="96" t="s">
        <v>17</v>
      </c>
      <c r="D12" s="97">
        <v>284912</v>
      </c>
      <c r="E12" s="97">
        <v>272050.34000000003</v>
      </c>
      <c r="F12" s="90">
        <v>0.95485742966249232</v>
      </c>
      <c r="G12" s="11">
        <f t="shared" si="0"/>
        <v>12861.659999999974</v>
      </c>
      <c r="H12" s="97">
        <v>229550.49</v>
      </c>
      <c r="I12" s="91">
        <v>0.61310330909193012</v>
      </c>
      <c r="J12" s="11">
        <f t="shared" si="1"/>
        <v>55361.510000000009</v>
      </c>
    </row>
    <row r="13" spans="2:10" x14ac:dyDescent="0.25">
      <c r="B13" s="96" t="s">
        <v>8</v>
      </c>
      <c r="C13" s="96" t="s">
        <v>9</v>
      </c>
      <c r="D13" s="97">
        <v>366468</v>
      </c>
      <c r="E13" s="97">
        <v>330423.09999999998</v>
      </c>
      <c r="F13" s="90">
        <v>0.88041796282349349</v>
      </c>
      <c r="G13" s="11">
        <f t="shared" si="0"/>
        <v>36044.900000000023</v>
      </c>
      <c r="H13" s="97">
        <v>302976.70999999996</v>
      </c>
      <c r="I13" s="91">
        <v>0.82674806531538891</v>
      </c>
      <c r="J13" s="11">
        <f t="shared" si="1"/>
        <v>63491.290000000037</v>
      </c>
    </row>
    <row r="14" spans="2:10" x14ac:dyDescent="0.25">
      <c r="B14" s="96" t="s">
        <v>0</v>
      </c>
      <c r="C14" s="96" t="s">
        <v>141</v>
      </c>
      <c r="D14" s="97">
        <v>4466036</v>
      </c>
      <c r="E14" s="97">
        <v>3467418.01</v>
      </c>
      <c r="F14" s="90">
        <v>0.77235203881025583</v>
      </c>
      <c r="G14" s="11">
        <f t="shared" si="0"/>
        <v>998617.99000000022</v>
      </c>
      <c r="H14" s="97">
        <v>2867855.84</v>
      </c>
      <c r="I14" s="91">
        <v>0.6249067047377137</v>
      </c>
      <c r="J14" s="11">
        <f t="shared" si="1"/>
        <v>1598180.1600000001</v>
      </c>
    </row>
    <row r="15" spans="2:10" ht="19.5" customHeight="1" x14ac:dyDescent="0.25">
      <c r="B15" s="98" t="s">
        <v>29</v>
      </c>
      <c r="C15" s="99"/>
      <c r="D15" s="12">
        <f>SUM(D5:D14)</f>
        <v>10000000</v>
      </c>
      <c r="E15" s="12">
        <f>SUM(E5:E14)</f>
        <v>8872026.0299999993</v>
      </c>
      <c r="F15" s="13">
        <f>+E15/D15</f>
        <v>0.88720260299999998</v>
      </c>
      <c r="G15" s="12">
        <f>SUM(G5:G14)</f>
        <v>1127973.9700000004</v>
      </c>
      <c r="H15" s="12">
        <f t="shared" ref="H15" si="2">SUM(H5:H14)</f>
        <v>8094045.5299999993</v>
      </c>
      <c r="I15" s="13">
        <f t="shared" ref="I15" si="3">+H15/D15</f>
        <v>0.80940455299999992</v>
      </c>
      <c r="J15" s="12">
        <f>SUM(J5:J14)</f>
        <v>1905954.4700000002</v>
      </c>
    </row>
  </sheetData>
  <sortState ref="B20:J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zoomScale="115" zoomScaleNormal="115" workbookViewId="0">
      <selection activeCell="E37" sqref="E37"/>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3467418.01</v>
      </c>
      <c r="F5" s="4">
        <f>+D5-E5</f>
        <v>998617.99000000022</v>
      </c>
      <c r="G5" s="23">
        <f>+E5/D5</f>
        <v>0.77639723683373796</v>
      </c>
    </row>
    <row r="6" spans="2:7" x14ac:dyDescent="0.25">
      <c r="B6" s="14" t="s">
        <v>30</v>
      </c>
      <c r="C6" s="15" t="s">
        <v>31</v>
      </c>
      <c r="D6" s="16">
        <v>4166036</v>
      </c>
      <c r="E6" s="17">
        <v>3296777.17</v>
      </c>
      <c r="F6" s="4">
        <f t="shared" ref="F6:F34" si="0">+D6-E6</f>
        <v>869258.83000000007</v>
      </c>
      <c r="G6" s="24">
        <f>+E6/D6</f>
        <v>0.79134629897581299</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53123.839999999997</v>
      </c>
      <c r="F8" s="4">
        <f t="shared" si="0"/>
        <v>46876.160000000003</v>
      </c>
      <c r="G8" s="24">
        <f t="shared" si="1"/>
        <v>0.5312384</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330423.09999999998</v>
      </c>
      <c r="F18" s="4">
        <f t="shared" si="0"/>
        <v>36044.900000000023</v>
      </c>
      <c r="G18" s="23">
        <f t="shared" si="1"/>
        <v>0.90164243535588362</v>
      </c>
    </row>
    <row r="19" spans="2:7" x14ac:dyDescent="0.25">
      <c r="B19" s="14" t="s">
        <v>43</v>
      </c>
      <c r="C19" s="15" t="s">
        <v>31</v>
      </c>
      <c r="D19" s="16">
        <v>311468</v>
      </c>
      <c r="E19" s="17">
        <v>278583.09999999998</v>
      </c>
      <c r="F19" s="4">
        <f t="shared" si="0"/>
        <v>32884.900000000023</v>
      </c>
      <c r="G19" s="24">
        <f t="shared" si="1"/>
        <v>0.89441965145697144</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246689.66</v>
      </c>
      <c r="F24" s="4">
        <f t="shared" si="0"/>
        <v>7059.3399999999965</v>
      </c>
      <c r="G24" s="23">
        <f t="shared" si="1"/>
        <v>0.97217983125056651</v>
      </c>
    </row>
    <row r="25" spans="2:7" x14ac:dyDescent="0.25">
      <c r="B25" s="14" t="s">
        <v>47</v>
      </c>
      <c r="C25" s="15" t="s">
        <v>31</v>
      </c>
      <c r="D25" s="16">
        <v>205749</v>
      </c>
      <c r="E25" s="17">
        <v>198689.66</v>
      </c>
      <c r="F25" s="4">
        <f t="shared" si="0"/>
        <v>7059.3399999999965</v>
      </c>
      <c r="G25" s="24">
        <f t="shared" si="1"/>
        <v>0.96568955377668908</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958296.19999999984</v>
      </c>
      <c r="F27" s="4">
        <f t="shared" si="0"/>
        <v>16777.800000000163</v>
      </c>
      <c r="G27" s="23">
        <f t="shared" si="1"/>
        <v>0.98279330594395897</v>
      </c>
    </row>
    <row r="28" spans="2:7" x14ac:dyDescent="0.25">
      <c r="B28" s="14" t="s">
        <v>49</v>
      </c>
      <c r="C28" s="15" t="s">
        <v>38</v>
      </c>
      <c r="D28" s="16">
        <v>975074</v>
      </c>
      <c r="E28" s="17">
        <v>958296.2</v>
      </c>
      <c r="F28" s="4">
        <f t="shared" si="0"/>
        <v>16777.800000000047</v>
      </c>
      <c r="G28" s="24">
        <f t="shared" si="1"/>
        <v>0.98279330594395908</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686665</v>
      </c>
      <c r="F32" s="4">
        <f t="shared" si="0"/>
        <v>0</v>
      </c>
      <c r="G32" s="23">
        <f t="shared" si="1"/>
        <v>1</v>
      </c>
    </row>
    <row r="33" spans="2:7" x14ac:dyDescent="0.25">
      <c r="B33" s="14" t="s">
        <v>52</v>
      </c>
      <c r="C33" s="15" t="s">
        <v>31</v>
      </c>
      <c r="D33" s="16">
        <v>290665</v>
      </c>
      <c r="E33" s="17">
        <v>290665</v>
      </c>
      <c r="F33" s="4">
        <f t="shared" si="0"/>
        <v>0</v>
      </c>
      <c r="G33" s="24">
        <f>+E33/D33</f>
        <v>1</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8872026.0299999975</v>
      </c>
      <c r="F35" s="28">
        <f>SUM(F5:F34)/2</f>
        <v>1127973.9699999997</v>
      </c>
      <c r="G35" s="29">
        <f>+E35/D35</f>
        <v>0.88720260299999976</v>
      </c>
    </row>
  </sheetData>
  <mergeCells count="5">
    <mergeCell ref="F3:G3"/>
    <mergeCell ref="B3:C4"/>
    <mergeCell ref="E3:E4"/>
    <mergeCell ref="B35:C35"/>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2020-08-09T16:43:31Z</dcterms:modified>
</cp:coreProperties>
</file>