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Mayo\Al 27 de mayo\"/>
    </mc:Choice>
  </mc:AlternateContent>
  <xr:revisionPtr revIDLastSave="0" documentId="8_{F2F81AD0-43C9-41BA-952B-DE407D23E84A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F5" i="2" l="1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<sst xmlns="http://schemas.openxmlformats.org/spreadsheetml/2006/main" count="102" uniqueCount="59">
  <si>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</si>
  <si>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</si>
  <si>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</si>
  <si>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</si>
  <si>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</si>
  <si>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</si>
  <si>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</si>
  <si>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</si>
  <si>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</si>
  <si>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</si>
  <si>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</si>
  <si>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</si>
  <si>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</si>
  <si>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</si>
  <si>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</si>
  <si>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</si>
  <si>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</si>
  <si>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</si>
  <si>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</si>
  <si>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</si>
  <si>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</si>
  <si>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</si>
  <si>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</si>
  <si>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</si>
  <si>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</si>
  <si>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</si>
  <si>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</si>
  <si>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</si>
  <si>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</si>
  <si>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</si>
  <si>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</si>
  <si>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</si>
  <si>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</si>
  <si>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</si>
  <si>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</si>
  <si>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</si>
  <si>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</si>
  <si>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</si>
  <si>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</si>
  <si>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</si>
  <si>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</si>
  <si>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</si>
  <si>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</si>
  <si>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</si>
  <si>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</si>
  <si>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</si>
  <si>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</si>
  <si>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</si>
  <si>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</si>
  <si>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</si>
  <si>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</si>
  <si>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</si>
  <si>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</si>
  <si>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</si>
  <si>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</si>
  <si>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</si>
  <si>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</si>
  <si>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27-05-2020</t>
  </si>
  <si>
    <t>REPORTE POR UNIDAD EJECUTORA Y DESTINO - 10 MILLONES AL 27-05-2020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</si>
</sst>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zoomScale="110" zoomScaleNormal="110" workbookViewId="0">
      <selection activeCell="K26" sqref="K26"/>
    </sheetView>
  </sheetViews>
  <sheetFormatPr baseColWidth="10" defaultRowHeight="15" x14ac:dyDescent="0.25"/>
  <cols>
    <col min="1" max="1" width="5.8554687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6</v>
      </c>
      <c r="C5" s="11" t="s">
        <v>7</v>
      </c>
      <c r="D5" s="10">
        <v>409469</v>
      </c>
      <c r="E5" s="10">
        <v>409464.10000000009</v>
      </c>
      <c r="F5" s="30">
        <f>+E5/D5</f>
        <v>0.99998803328212904</v>
      </c>
      <c r="G5" s="10">
        <f>+D5-E5</f>
        <v>4.8999999999068677</v>
      </c>
      <c r="H5" s="10">
        <v>265764.10000000003</v>
      </c>
      <c r="I5" s="31">
        <f>+H5/D5</f>
        <v>0.64904571530445532</v>
      </c>
      <c r="J5" s="10">
        <f>+D5-H5</f>
        <v>143704.89999999997</v>
      </c>
    </row>
    <row r="6" spans="2:10" x14ac:dyDescent="0.25">
      <c r="B6" s="11" t="s">
        <v>10</v>
      </c>
      <c r="C6" s="11" t="s">
        <v>11</v>
      </c>
      <c r="D6" s="10">
        <v>314653</v>
      </c>
      <c r="E6" s="10">
        <v>313991.02999999997</v>
      </c>
      <c r="F6" s="30">
        <f>+E6/D6</f>
        <v>0.99789619040657473</v>
      </c>
      <c r="G6" s="10">
        <f>+D6-E6</f>
        <v>661.97000000003027</v>
      </c>
      <c r="H6" s="10">
        <v>150356.79</v>
      </c>
      <c r="I6" s="31">
        <f>+H6/D6</f>
        <v>0.4778495358378913</v>
      </c>
      <c r="J6" s="10">
        <f>+D6-H6</f>
        <v>164296.21</v>
      </c>
    </row>
    <row r="7" spans="2:10" x14ac:dyDescent="0.25">
      <c r="B7" s="11" t="s">
        <v>4</v>
      </c>
      <c r="C7" s="11" t="s">
        <v>5</v>
      </c>
      <c r="D7" s="10">
        <v>1021335</v>
      </c>
      <c r="E7" s="10">
        <v>1015957.16</v>
      </c>
      <c r="F7" s="30">
        <f t="shared" ref="F7:F14" si="0">+E7/D7</f>
        <v>0.99473449945414583</v>
      </c>
      <c r="G7" s="10">
        <f>+D7-E7</f>
        <v>5377.8399999999674</v>
      </c>
      <c r="H7" s="10">
        <v>533679.32999999996</v>
      </c>
      <c r="I7" s="31">
        <f t="shared" ref="I7:I14" si="1">+H7/D7</f>
        <v>0.52253112837609594</v>
      </c>
      <c r="J7" s="10">
        <f>+D7-H7</f>
        <v>487655.67000000004</v>
      </c>
    </row>
    <row r="8" spans="2:10" x14ac:dyDescent="0.25">
      <c r="B8" s="11" t="s">
        <v>2</v>
      </c>
      <c r="C8" s="11" t="s">
        <v>3</v>
      </c>
      <c r="D8" s="10">
        <v>1221639</v>
      </c>
      <c r="E8" s="10">
        <v>1197490.99</v>
      </c>
      <c r="F8" s="30">
        <f t="shared" si="0"/>
        <v>0.98023310486976922</v>
      </c>
      <c r="G8" s="10">
        <f t="shared" ref="G8:G14" si="2">+D8-E8</f>
        <v>24148.010000000009</v>
      </c>
      <c r="H8" s="10">
        <v>696267.22</v>
      </c>
      <c r="I8" s="31">
        <f t="shared" si="1"/>
        <v>0.56994514746172964</v>
      </c>
      <c r="J8" s="10">
        <f t="shared" ref="J8:J14" si="3">+D8-H8</f>
        <v>525371.78</v>
      </c>
    </row>
    <row r="9" spans="2:10" x14ac:dyDescent="0.25">
      <c r="B9" s="11" t="s">
        <v>12</v>
      </c>
      <c r="C9" s="11" t="s">
        <v>13</v>
      </c>
      <c r="D9" s="10">
        <v>253749</v>
      </c>
      <c r="E9" s="10">
        <v>245077.64</v>
      </c>
      <c r="F9" s="30">
        <f t="shared" si="0"/>
        <v>0.96582701803750959</v>
      </c>
      <c r="G9" s="10">
        <f>+D9-E9</f>
        <v>8671.359999999986</v>
      </c>
      <c r="H9" s="10">
        <v>140395.66999999998</v>
      </c>
      <c r="I9" s="31">
        <f t="shared" si="1"/>
        <v>0.55328560900732604</v>
      </c>
      <c r="J9" s="10">
        <f>+D9-H9</f>
        <v>113353.33000000002</v>
      </c>
    </row>
    <row r="10" spans="2:10" x14ac:dyDescent="0.25">
      <c r="B10" s="11" t="s">
        <v>18</v>
      </c>
      <c r="C10" s="11" t="s">
        <v>19</v>
      </c>
      <c r="D10" s="10">
        <v>686665</v>
      </c>
      <c r="E10" s="10">
        <v>652814.91</v>
      </c>
      <c r="F10" s="30">
        <f t="shared" si="0"/>
        <v>0.95070363277580772</v>
      </c>
      <c r="G10" s="10">
        <f>+D10-E10</f>
        <v>33850.089999999967</v>
      </c>
      <c r="H10" s="10">
        <v>195292.41</v>
      </c>
      <c r="I10" s="31">
        <f t="shared" si="1"/>
        <v>0.28440711263862289</v>
      </c>
      <c r="J10" s="10">
        <f>+D10-H10</f>
        <v>491372.58999999997</v>
      </c>
    </row>
    <row r="11" spans="2:10" x14ac:dyDescent="0.25">
      <c r="B11" s="11" t="s">
        <v>16</v>
      </c>
      <c r="C11" s="11" t="s">
        <v>17</v>
      </c>
      <c r="D11" s="10">
        <v>284912</v>
      </c>
      <c r="E11" s="10">
        <v>258550.49</v>
      </c>
      <c r="F11" s="30">
        <f t="shared" si="0"/>
        <v>0.90747490453192559</v>
      </c>
      <c r="G11" s="10">
        <f>+D11-E11</f>
        <v>26361.510000000009</v>
      </c>
      <c r="H11" s="10">
        <v>114568.29999999999</v>
      </c>
      <c r="I11" s="31">
        <f t="shared" si="1"/>
        <v>0.40211819789970232</v>
      </c>
      <c r="J11" s="10">
        <f>+D11-H11</f>
        <v>170343.7</v>
      </c>
    </row>
    <row r="12" spans="2:10" x14ac:dyDescent="0.25">
      <c r="B12" s="11" t="s">
        <v>8</v>
      </c>
      <c r="C12" s="11" t="s">
        <v>9</v>
      </c>
      <c r="D12" s="10">
        <v>366468</v>
      </c>
      <c r="E12" s="10">
        <v>314415.05999999994</v>
      </c>
      <c r="F12" s="30">
        <f t="shared" si="0"/>
        <v>0.85796047676741205</v>
      </c>
      <c r="G12" s="10">
        <f>+D12-E12</f>
        <v>52052.940000000061</v>
      </c>
      <c r="H12" s="10">
        <v>170359.87000000002</v>
      </c>
      <c r="I12" s="31">
        <f t="shared" si="1"/>
        <v>0.4648697021295175</v>
      </c>
      <c r="J12" s="10">
        <f>+D12-H12</f>
        <v>196108.12999999998</v>
      </c>
    </row>
    <row r="13" spans="2:10" x14ac:dyDescent="0.25">
      <c r="B13" s="11" t="s">
        <v>14</v>
      </c>
      <c r="C13" s="11" t="s">
        <v>15</v>
      </c>
      <c r="D13" s="10">
        <v>975074</v>
      </c>
      <c r="E13" s="10">
        <v>646858.32000000007</v>
      </c>
      <c r="F13" s="30">
        <f t="shared" si="0"/>
        <v>0.66339408085950402</v>
      </c>
      <c r="G13" s="10">
        <f t="shared" si="2"/>
        <v>328215.67999999993</v>
      </c>
      <c r="H13" s="10">
        <v>376762.40000000008</v>
      </c>
      <c r="I13" s="31">
        <f t="shared" si="1"/>
        <v>0.38639364807183874</v>
      </c>
      <c r="J13" s="10">
        <f t="shared" si="3"/>
        <v>598311.59999999986</v>
      </c>
    </row>
    <row r="14" spans="2:10" x14ac:dyDescent="0.25">
      <c r="B14" s="11" t="s">
        <v>0</v>
      </c>
      <c r="C14" s="11" t="s">
        <v>1</v>
      </c>
      <c r="D14" s="10">
        <v>4466036</v>
      </c>
      <c r="E14" s="10">
        <v>1875891.79</v>
      </c>
      <c r="F14" s="30">
        <f t="shared" si="0"/>
        <v>0.42003508032626696</v>
      </c>
      <c r="G14" s="10">
        <f t="shared" si="2"/>
        <v>2590144.21</v>
      </c>
      <c r="H14" s="10">
        <v>1536971.7899999998</v>
      </c>
      <c r="I14" s="31">
        <f t="shared" si="1"/>
        <v>0.34414675340727208</v>
      </c>
      <c r="J14" s="10">
        <f t="shared" si="3"/>
        <v>2929064.21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6930511.4900000002</v>
      </c>
      <c r="F15" s="13">
        <f>+E15/D15</f>
        <v>0.69305114899999998</v>
      </c>
      <c r="G15" s="12">
        <f t="shared" ref="G15:H15" si="4">SUM(G5:G14)</f>
        <v>3069488.51</v>
      </c>
      <c r="H15" s="12">
        <f t="shared" si="4"/>
        <v>4180417.88</v>
      </c>
      <c r="I15" s="13">
        <f t="shared" ref="I15" si="5">+H15/D15</f>
        <v>0.41804178799999997</v>
      </c>
      <c r="J15" s="12">
        <f>SUM(J5:J14)</f>
        <v>5819582.1200000001</v>
      </c>
    </row>
  </sheetData>
  <sortState xmlns:xlrd2="http://schemas.microsoft.com/office/spreadsheetml/2017/richdata2" ref="B19:J28">
    <sortCondition descending="1" ref="F19:F28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tabSelected="1" workbookViewId="0">
      <selection activeCell="J6" sqref="J6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1875891.79</v>
      </c>
      <c r="F5" s="4">
        <f>+D5-E5</f>
        <v>2590144.21</v>
      </c>
      <c r="G5" s="21">
        <f>+E5/D5</f>
        <v>0.42003508032626696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1819593.95</v>
      </c>
      <c r="F6" s="4">
        <f t="shared" ref="F6:F34" si="0">+D6-E6</f>
        <v>2346442.0499999998</v>
      </c>
      <c r="G6" s="22">
        <f>+E6/D6</f>
        <v>0.43676865730396952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22800</v>
      </c>
      <c r="F7" s="4">
        <f t="shared" si="0"/>
        <v>177200</v>
      </c>
      <c r="G7" s="22">
        <f t="shared" ref="G7:G34" si="1">+E7/D7</f>
        <v>0.114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33497.839999999997</v>
      </c>
      <c r="F8" s="4">
        <f t="shared" si="0"/>
        <v>66502.16</v>
      </c>
      <c r="G8" s="22">
        <f t="shared" si="1"/>
        <v>0.33497839999999995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1197490.99</v>
      </c>
      <c r="F9" s="4">
        <f t="shared" si="0"/>
        <v>24148.010000000009</v>
      </c>
      <c r="G9" s="21">
        <f t="shared" si="1"/>
        <v>0.98023310486976922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890385.99</v>
      </c>
      <c r="F10" s="4">
        <f t="shared" si="0"/>
        <v>20864.010000000009</v>
      </c>
      <c r="G10" s="22">
        <f t="shared" si="1"/>
        <v>0.97710396707818925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f t="shared" si="0"/>
        <v>3284</v>
      </c>
      <c r="G11" s="22">
        <f t="shared" si="1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1015957.16</v>
      </c>
      <c r="F12" s="4">
        <f t="shared" si="0"/>
        <v>5377.8399999999674</v>
      </c>
      <c r="G12" s="21">
        <f t="shared" si="1"/>
        <v>0.99473449945414583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621897.55000000005</v>
      </c>
      <c r="F13" s="4">
        <f t="shared" si="0"/>
        <v>5377.4499999999534</v>
      </c>
      <c r="G13" s="22">
        <f t="shared" si="1"/>
        <v>0.99142728468375119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f t="shared" si="0"/>
        <v>0.39000000001396984</v>
      </c>
      <c r="G14" s="22">
        <f t="shared" si="1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f t="shared" si="0"/>
        <v>4.8999999999068677</v>
      </c>
      <c r="G15" s="21">
        <f t="shared" si="1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f t="shared" si="0"/>
        <v>4.8999999999941792</v>
      </c>
      <c r="G16" s="22">
        <f t="shared" si="1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f t="shared" si="0"/>
        <v>0</v>
      </c>
      <c r="G17" s="22">
        <f t="shared" si="1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314415.05999999994</v>
      </c>
      <c r="F18" s="4">
        <f t="shared" si="0"/>
        <v>52052.940000000061</v>
      </c>
      <c r="G18" s="21">
        <f t="shared" si="1"/>
        <v>0.85796047676741205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259415.06000000003</v>
      </c>
      <c r="F19" s="4">
        <f t="shared" si="0"/>
        <v>52052.939999999973</v>
      </c>
      <c r="G19" s="22">
        <f t="shared" si="1"/>
        <v>0.83287869058779718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f t="shared" si="0"/>
        <v>0</v>
      </c>
      <c r="G20" s="22">
        <f t="shared" si="1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313991.02999999997</v>
      </c>
      <c r="F21" s="4">
        <f t="shared" si="0"/>
        <v>661.97000000003027</v>
      </c>
      <c r="G21" s="21">
        <f t="shared" si="1"/>
        <v>0.99789619040657473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f t="shared" si="0"/>
        <v>661.70000000001164</v>
      </c>
      <c r="G22" s="22">
        <f t="shared" si="1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147264.73000000001</v>
      </c>
      <c r="F23" s="4">
        <f t="shared" si="0"/>
        <v>0.26999999998952262</v>
      </c>
      <c r="G23" s="22">
        <f t="shared" si="1"/>
        <v>0.99999816657046825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245077.64</v>
      </c>
      <c r="F24" s="4">
        <f t="shared" si="0"/>
        <v>8671.359999999986</v>
      </c>
      <c r="G24" s="21">
        <f t="shared" si="1"/>
        <v>0.96582701803750959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197077.64</v>
      </c>
      <c r="F25" s="4">
        <f t="shared" si="0"/>
        <v>8671.359999999986</v>
      </c>
      <c r="G25" s="22">
        <f t="shared" si="1"/>
        <v>0.95785466758040139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f t="shared" si="0"/>
        <v>0</v>
      </c>
      <c r="G26" s="22">
        <f t="shared" si="1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646858.32000000007</v>
      </c>
      <c r="F27" s="4">
        <f t="shared" si="0"/>
        <v>328215.67999999993</v>
      </c>
      <c r="G27" s="21">
        <f t="shared" si="1"/>
        <v>0.66339408085950402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646858.32000000007</v>
      </c>
      <c r="F28" s="4">
        <f t="shared" si="0"/>
        <v>328215.67999999993</v>
      </c>
      <c r="G28" s="22">
        <f t="shared" si="1"/>
        <v>0.66339408085950402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f t="shared" si="0"/>
        <v>26361.510000000009</v>
      </c>
      <c r="G29" s="21">
        <f t="shared" si="1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f t="shared" si="0"/>
        <v>26360.699999999997</v>
      </c>
      <c r="G30" s="22">
        <f t="shared" si="1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f t="shared" si="0"/>
        <v>0.80999999999767169</v>
      </c>
      <c r="G31" s="22">
        <f t="shared" si="1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652814.91</v>
      </c>
      <c r="F32" s="4">
        <f t="shared" si="0"/>
        <v>33850.089999999967</v>
      </c>
      <c r="G32" s="21">
        <f t="shared" si="1"/>
        <v>0.95070363277580772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256814.91</v>
      </c>
      <c r="F33" s="4">
        <f t="shared" si="0"/>
        <v>33850.089999999997</v>
      </c>
      <c r="G33" s="22">
        <f>+E33/D33</f>
        <v>0.88354260058830614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f t="shared" si="0"/>
        <v>0</v>
      </c>
      <c r="G34" s="25">
        <f t="shared" si="1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6930511.4900000021</v>
      </c>
      <c r="F35" s="26">
        <f>SUM(F5:F34)/2</f>
        <v>3069488.51</v>
      </c>
      <c r="G35" s="27">
        <f>+E35/D35</f>
        <v>0.6930511490000002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2020-06-04T19:54:50Z</dcterms:modified>
</cp:coreProperties>
</file>