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asesor02\Documents\DOCUMENTOS DE GESTION INPE 1\23. Coronavirus\1. Ejecucion presupuestal\Mayo\Al 28 de mayo\"/>
    </mc:Choice>
  </mc:AlternateContent>
  <xr:revisionPtr revIDLastSave="0" documentId="8_{EFDE8B13-85A3-4155-BD41-72EAE5E45B24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cuadro 1" sheetId="1" r:id="rId1"/>
    <sheet name="cuadro 2" sheetId="2" r:id="rId2"/>
  </sheets>
  <definedNames>
    <definedName name="_xlnm._FilterDatabase" localSheetId="0" hidden="1">'cuadro 1'!$B$6:$J$13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5" i="2" l="1"/>
  <c r="D35" i="2" l="1"/>
  <c r="G35" i="2" s="1"/>
  <c r="F5" i="2" l="1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 l="1"/>
  <c r="H15" i="1"/>
  <c r="E15" i="1"/>
  <c r="D15" i="1"/>
  <c r="I5" i="1"/>
  <c r="I7" i="1"/>
  <c r="I8" i="1"/>
  <c r="I9" i="1"/>
  <c r="I10" i="1"/>
  <c r="I11" i="1"/>
  <c r="I12" i="1"/>
  <c r="I13" i="1"/>
  <c r="I14" i="1"/>
  <c r="F5" i="1"/>
  <c r="F7" i="1"/>
  <c r="F8" i="1"/>
  <c r="F9" i="1"/>
  <c r="F10" i="1"/>
  <c r="F11" i="1"/>
  <c r="F12" i="1"/>
  <c r="F13" i="1"/>
  <c r="F14" i="1"/>
  <c r="F6" i="1"/>
  <c r="G12" i="1"/>
  <c r="F15" i="1" l="1"/>
  <c r="I6" i="1"/>
  <c r="G11" i="1" l="1"/>
  <c r="G7" i="1" l="1"/>
  <c r="J5" i="1"/>
  <c r="J8" i="1"/>
  <c r="J10" i="1"/>
  <c r="J9" i="1"/>
  <c r="J12" i="1"/>
  <c r="J7" i="1"/>
  <c r="J11" i="1"/>
  <c r="J13" i="1"/>
  <c r="J14" i="1"/>
  <c r="J6" i="1"/>
  <c r="G5" i="1"/>
  <c r="G10" i="1"/>
  <c r="G9" i="1"/>
  <c r="G13" i="1"/>
  <c r="G14" i="1"/>
  <c r="G6" i="1"/>
  <c r="J15" i="1" l="1"/>
  <c r="I15" i="1" l="1"/>
  <c r="G8" i="1" l="1"/>
  <c r="G15" i="1" s="1"/>
</calcChain>
</file>

<file path=xl/sharedStrings.xml><?xml version="1.0" encoding="utf-8"?>
<sst xmlns="http://schemas.openxmlformats.org/spreadsheetml/2006/main" count="102" uniqueCount="59">
  <si>
    <t>000017</t>
  </si>
  <si>
    <t>SEDE CENTRAL- ADMINISTRACION LIMA</t>
  </si>
  <si>
    <t>000018</t>
  </si>
  <si>
    <t>INPE-OFICINA REGIONAL LIMA</t>
  </si>
  <si>
    <t>000019</t>
  </si>
  <si>
    <t>INPE-OFICINA REGIONAL NORTE CHICLAYO</t>
  </si>
  <si>
    <t>000020</t>
  </si>
  <si>
    <t>INPE-OFICINA REGIONAL ORIENTE PUCALLPA</t>
  </si>
  <si>
    <t>000021</t>
  </si>
  <si>
    <t>INPE-OFICINA REGIONAL CENTRO HUANCAYO</t>
  </si>
  <si>
    <t>000022</t>
  </si>
  <si>
    <t>INPE-OFICINA REGIONAL SUR ORIENTE CUSCO</t>
  </si>
  <si>
    <t>000023</t>
  </si>
  <si>
    <t>INPE-OFICINA REGIONAL SUR AREQUIPA</t>
  </si>
  <si>
    <t>000517</t>
  </si>
  <si>
    <t>INPE-OFICINA GENERAL DE INFRAESTRUCTURA</t>
  </si>
  <si>
    <t>000960</t>
  </si>
  <si>
    <t>INPE-OFICINA REGIONAL ALTIPLANO PUNO</t>
  </si>
  <si>
    <t>000961</t>
  </si>
  <si>
    <t>INPE-OFICINA REGIONAL NOR ORIENTE SAN MARTIN</t>
  </si>
  <si>
    <t>U.Ejec.  Act/AI/Obr  Meta A  Esp det</t>
  </si>
  <si>
    <t>Compromiso Pliego</t>
  </si>
  <si>
    <t>Devengado Pliego</t>
  </si>
  <si>
    <t>PIM</t>
  </si>
  <si>
    <t>Monto asignado</t>
  </si>
  <si>
    <t>%</t>
  </si>
  <si>
    <t>(Órdenes de compra y servicio generadas)</t>
  </si>
  <si>
    <t>Saldo</t>
  </si>
  <si>
    <t>Bienes y servicios recibidos y culminados</t>
  </si>
  <si>
    <t>Total</t>
  </si>
  <si>
    <t>0057</t>
  </si>
  <si>
    <t>SALUD - 10 MILLONES</t>
  </si>
  <si>
    <t>0058</t>
  </si>
  <si>
    <t>SEGURIDAD</t>
  </si>
  <si>
    <t>0059</t>
  </si>
  <si>
    <t>OGA</t>
  </si>
  <si>
    <t>0127</t>
  </si>
  <si>
    <t>0128</t>
  </si>
  <si>
    <t>MANTENIMIENTO</t>
  </si>
  <si>
    <t>0096</t>
  </si>
  <si>
    <t>0097</t>
  </si>
  <si>
    <t>0060</t>
  </si>
  <si>
    <t>0061</t>
  </si>
  <si>
    <t>0102</t>
  </si>
  <si>
    <t>0103</t>
  </si>
  <si>
    <t>0074</t>
  </si>
  <si>
    <t>0076</t>
  </si>
  <si>
    <t>0070</t>
  </si>
  <si>
    <t>0072</t>
  </si>
  <si>
    <t>0027</t>
  </si>
  <si>
    <t>0052</t>
  </si>
  <si>
    <t>0053</t>
  </si>
  <si>
    <t>0089</t>
  </si>
  <si>
    <t>0090</t>
  </si>
  <si>
    <t>Por comprar</t>
  </si>
  <si>
    <t>U.E.</t>
  </si>
  <si>
    <t>Comprometido en órdenes de compra y servicios</t>
  </si>
  <si>
    <t>EJECUCIÓN DEL PRESUPUESTO 10 MILLONES POR UNIDAD EJECUTORA AL 28-05-2020</t>
  </si>
  <si>
    <t>REPORTE POR UNIDAD EJECUTORA Y DESTINO - 10 MILLONES AL 28-05-2020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</si>
</sst>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;&quot;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trike/>
      <sz val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3" fillId="2" borderId="1" xfId="0" applyNumberFormat="1" applyFont="1" applyFill="1" applyBorder="1" applyAlignment="1">
      <alignment vertical="top"/>
    </xf>
    <xf numFmtId="0" fontId="3" fillId="2" borderId="2" xfId="0" applyNumberFormat="1" applyFont="1" applyFill="1" applyBorder="1" applyAlignment="1">
      <alignment vertical="top"/>
    </xf>
    <xf numFmtId="164" fontId="3" fillId="2" borderId="1" xfId="0" applyNumberFormat="1" applyFont="1" applyFill="1" applyBorder="1" applyAlignment="1">
      <alignment vertical="top"/>
    </xf>
    <xf numFmtId="164" fontId="3" fillId="3" borderId="1" xfId="0" applyNumberFormat="1" applyFont="1" applyFill="1" applyBorder="1" applyAlignment="1">
      <alignment vertical="top"/>
    </xf>
    <xf numFmtId="164" fontId="3" fillId="2" borderId="3" xfId="0" applyNumberFormat="1" applyFont="1" applyFill="1" applyBorder="1" applyAlignment="1">
      <alignment vertical="top"/>
    </xf>
    <xf numFmtId="0" fontId="0" fillId="0" borderId="0" xfId="0" applyAlignment="1">
      <alignment horizontal="center"/>
    </xf>
    <xf numFmtId="0" fontId="5" fillId="5" borderId="4" xfId="0" applyNumberFormat="1" applyFont="1" applyFill="1" applyBorder="1" applyAlignment="1">
      <alignment horizontal="center" vertical="center" wrapText="1"/>
    </xf>
    <xf numFmtId="0" fontId="5" fillId="5" borderId="4" xfId="0" applyNumberFormat="1" applyFont="1" applyFill="1" applyBorder="1" applyAlignment="1">
      <alignment horizontal="centerContinuous" vertical="center" wrapText="1"/>
    </xf>
    <xf numFmtId="0" fontId="6" fillId="5" borderId="4" xfId="0" applyFont="1" applyFill="1" applyBorder="1" applyAlignment="1">
      <alignment horizontal="center" vertical="center" wrapText="1"/>
    </xf>
    <xf numFmtId="164" fontId="6" fillId="0" borderId="4" xfId="0" applyNumberFormat="1" applyFont="1" applyFill="1" applyBorder="1" applyAlignment="1">
      <alignment vertical="top"/>
    </xf>
    <xf numFmtId="0" fontId="6" fillId="0" borderId="4" xfId="0" applyNumberFormat="1" applyFont="1" applyFill="1" applyBorder="1" applyAlignment="1">
      <alignment vertical="top"/>
    </xf>
    <xf numFmtId="164" fontId="6" fillId="4" borderId="4" xfId="0" applyNumberFormat="1" applyFont="1" applyFill="1" applyBorder="1" applyAlignment="1">
      <alignment vertical="center"/>
    </xf>
    <xf numFmtId="9" fontId="6" fillId="4" borderId="4" xfId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top"/>
    </xf>
    <xf numFmtId="0" fontId="4" fillId="0" borderId="2" xfId="0" applyNumberFormat="1" applyFont="1" applyFill="1" applyBorder="1" applyAlignment="1">
      <alignment vertical="top"/>
    </xf>
    <xf numFmtId="164" fontId="4" fillId="0" borderId="1" xfId="0" applyNumberFormat="1" applyFont="1" applyFill="1" applyBorder="1" applyAlignment="1">
      <alignment vertical="top"/>
    </xf>
    <xf numFmtId="164" fontId="4" fillId="0" borderId="3" xfId="0" applyNumberFormat="1" applyFont="1" applyFill="1" applyBorder="1" applyAlignment="1">
      <alignment vertical="top"/>
    </xf>
    <xf numFmtId="0" fontId="3" fillId="2" borderId="12" xfId="0" applyNumberFormat="1" applyFont="1" applyFill="1" applyBorder="1" applyAlignment="1">
      <alignment vertical="top"/>
    </xf>
    <xf numFmtId="0" fontId="3" fillId="2" borderId="11" xfId="0" applyNumberFormat="1" applyFont="1" applyFill="1" applyBorder="1" applyAlignment="1">
      <alignment vertical="top"/>
    </xf>
    <xf numFmtId="0" fontId="7" fillId="5" borderId="4" xfId="0" applyNumberFormat="1" applyFont="1" applyFill="1" applyBorder="1" applyAlignment="1">
      <alignment horizontal="center" vertical="center" wrapText="1"/>
    </xf>
    <xf numFmtId="9" fontId="3" fillId="2" borderId="3" xfId="1" applyFont="1" applyFill="1" applyBorder="1" applyAlignment="1">
      <alignment horizontal="center" vertical="top"/>
    </xf>
    <xf numFmtId="9" fontId="3" fillId="0" borderId="3" xfId="1" applyFont="1" applyFill="1" applyBorder="1" applyAlignment="1">
      <alignment horizontal="center" vertical="top"/>
    </xf>
    <xf numFmtId="0" fontId="4" fillId="0" borderId="8" xfId="0" applyNumberFormat="1" applyFont="1" applyFill="1" applyBorder="1" applyAlignment="1">
      <alignment vertical="top"/>
    </xf>
    <xf numFmtId="0" fontId="4" fillId="0" borderId="9" xfId="0" applyNumberFormat="1" applyFont="1" applyFill="1" applyBorder="1" applyAlignment="1">
      <alignment vertical="top"/>
    </xf>
    <xf numFmtId="9" fontId="3" fillId="0" borderId="10" xfId="1" applyFont="1" applyFill="1" applyBorder="1" applyAlignment="1">
      <alignment horizontal="center" vertical="top"/>
    </xf>
    <xf numFmtId="164" fontId="4" fillId="6" borderId="6" xfId="0" applyNumberFormat="1" applyFont="1" applyFill="1" applyBorder="1" applyAlignment="1">
      <alignment vertical="top"/>
    </xf>
    <xf numFmtId="9" fontId="4" fillId="6" borderId="4" xfId="1" applyFont="1" applyFill="1" applyBorder="1" applyAlignment="1">
      <alignment horizontal="center" vertical="top"/>
    </xf>
    <xf numFmtId="164" fontId="4" fillId="0" borderId="1" xfId="0" applyNumberFormat="1" applyFont="1" applyFill="1" applyBorder="1" applyAlignment="1">
      <alignment vertical="center"/>
    </xf>
    <xf numFmtId="164" fontId="4" fillId="0" borderId="3" xfId="0" applyNumberFormat="1" applyFont="1" applyFill="1" applyBorder="1" applyAlignment="1">
      <alignment vertical="center"/>
    </xf>
    <xf numFmtId="9" fontId="6" fillId="8" borderId="4" xfId="1" applyNumberFormat="1" applyFont="1" applyFill="1" applyBorder="1" applyAlignment="1">
      <alignment horizontal="center" vertical="top"/>
    </xf>
    <xf numFmtId="9" fontId="6" fillId="8" borderId="4" xfId="1" applyFont="1" applyFill="1" applyBorder="1" applyAlignment="1">
      <alignment horizontal="center" vertical="top"/>
    </xf>
    <xf numFmtId="0" fontId="6" fillId="4" borderId="6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5" fillId="5" borderId="4" xfId="0" applyNumberFormat="1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6" fillId="5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/>
    </xf>
    <xf numFmtId="0" fontId="4" fillId="6" borderId="6" xfId="0" applyNumberFormat="1" applyFont="1" applyFill="1" applyBorder="1" applyAlignment="1">
      <alignment horizontal="center" vertical="top"/>
    </xf>
    <xf numFmtId="0" fontId="4" fillId="6" borderId="5" xfId="0" applyNumberFormat="1" applyFont="1" applyFill="1" applyBorder="1" applyAlignment="1">
      <alignment horizontal="center" vertical="top"/>
    </xf>
    <xf numFmtId="0" fontId="8" fillId="7" borderId="0" xfId="0" applyFont="1" applyFill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15"/>
  <sheetViews>
    <sheetView zoomScale="110" zoomScaleNormal="110" workbookViewId="0">
      <selection activeCell="C7" sqref="C7"/>
    </sheetView>
  </sheetViews>
  <sheetFormatPr baseColWidth="10" defaultRowHeight="15" x14ac:dyDescent="0.25"/>
  <cols>
    <col min="1" max="1" width="5.85546875" customWidth="1"/>
    <col min="3" max="3" width="50.42578125" customWidth="1"/>
    <col min="5" max="5" width="13.140625" bestFit="1" customWidth="1"/>
    <col min="6" max="6" width="8.28515625" customWidth="1"/>
    <col min="7" max="7" width="11.42578125" customWidth="1"/>
    <col min="9" max="9" width="8" customWidth="1"/>
  </cols>
  <sheetData>
    <row r="1" spans="2:10" ht="30.75" customHeight="1" x14ac:dyDescent="0.25">
      <c r="B1" s="38" t="s">
        <v>57</v>
      </c>
      <c r="C1" s="38"/>
      <c r="D1" s="38"/>
      <c r="E1" s="38"/>
      <c r="F1" s="38"/>
      <c r="G1" s="38"/>
      <c r="H1" s="38"/>
      <c r="I1" s="38"/>
      <c r="J1" s="38"/>
    </row>
    <row r="3" spans="2:10" ht="25.5" customHeight="1" x14ac:dyDescent="0.25">
      <c r="B3" s="34" t="s">
        <v>20</v>
      </c>
      <c r="C3" s="34"/>
      <c r="D3" s="9" t="s">
        <v>24</v>
      </c>
      <c r="E3" s="35" t="s">
        <v>26</v>
      </c>
      <c r="F3" s="36"/>
      <c r="G3" s="37"/>
      <c r="H3" s="35" t="s">
        <v>28</v>
      </c>
      <c r="I3" s="36"/>
      <c r="J3" s="37"/>
    </row>
    <row r="4" spans="2:10" ht="26.25" customHeight="1" x14ac:dyDescent="0.25">
      <c r="B4" s="34"/>
      <c r="C4" s="34"/>
      <c r="D4" s="7" t="s">
        <v>23</v>
      </c>
      <c r="E4" s="8" t="s">
        <v>21</v>
      </c>
      <c r="F4" s="8" t="s">
        <v>25</v>
      </c>
      <c r="G4" s="8" t="s">
        <v>27</v>
      </c>
      <c r="H4" s="8" t="s">
        <v>22</v>
      </c>
      <c r="I4" s="8" t="s">
        <v>25</v>
      </c>
      <c r="J4" s="8" t="s">
        <v>27</v>
      </c>
    </row>
    <row r="5" spans="2:10" x14ac:dyDescent="0.25">
      <c r="B5" s="11" t="s">
        <v>6</v>
      </c>
      <c r="C5" s="11" t="s">
        <v>7</v>
      </c>
      <c r="D5" s="10">
        <v>409469</v>
      </c>
      <c r="E5" s="10">
        <v>409464.10000000009</v>
      </c>
      <c r="F5" s="30">
        <f>+E5/D5</f>
        <v>0.99998803328212904</v>
      </c>
      <c r="G5" s="10">
        <f>+D5-E5</f>
        <v>4.8999999999068677</v>
      </c>
      <c r="H5" s="10">
        <v>265764.10000000003</v>
      </c>
      <c r="I5" s="31">
        <f>+H5/D5</f>
        <v>0.64904571530445532</v>
      </c>
      <c r="J5" s="10">
        <f>+D5-H5</f>
        <v>143704.89999999997</v>
      </c>
    </row>
    <row r="6" spans="2:10" x14ac:dyDescent="0.25">
      <c r="B6" s="11" t="s">
        <v>10</v>
      </c>
      <c r="C6" s="11" t="s">
        <v>11</v>
      </c>
      <c r="D6" s="10">
        <v>314653</v>
      </c>
      <c r="E6" s="10">
        <v>313991.02999999997</v>
      </c>
      <c r="F6" s="30">
        <f>+E6/D6</f>
        <v>0.99789619040657473</v>
      </c>
      <c r="G6" s="10">
        <f>+D6-E6</f>
        <v>661.97000000003027</v>
      </c>
      <c r="H6" s="10">
        <v>150356.79</v>
      </c>
      <c r="I6" s="31">
        <f>+H6/D6</f>
        <v>0.4778495358378913</v>
      </c>
      <c r="J6" s="10">
        <f>+D6-H6</f>
        <v>164296.21</v>
      </c>
    </row>
    <row r="7" spans="2:10" x14ac:dyDescent="0.25">
      <c r="B7" s="11" t="s">
        <v>4</v>
      </c>
      <c r="C7" s="11" t="s">
        <v>5</v>
      </c>
      <c r="D7" s="10">
        <v>1021335</v>
      </c>
      <c r="E7" s="10">
        <v>1018457.16</v>
      </c>
      <c r="F7" s="30">
        <f t="shared" ref="F7:F14" si="0">+E7/D7</f>
        <v>0.99718227613858335</v>
      </c>
      <c r="G7" s="10">
        <f>+D7-E7</f>
        <v>2877.8399999999674</v>
      </c>
      <c r="H7" s="10">
        <v>695652.22999999986</v>
      </c>
      <c r="I7" s="31">
        <f t="shared" ref="I7:I14" si="1">+H7/D7</f>
        <v>0.68112052362838815</v>
      </c>
      <c r="J7" s="10">
        <f>+D7-H7</f>
        <v>325682.77000000014</v>
      </c>
    </row>
    <row r="8" spans="2:10" x14ac:dyDescent="0.25">
      <c r="B8" s="11" t="s">
        <v>2</v>
      </c>
      <c r="C8" s="11" t="s">
        <v>3</v>
      </c>
      <c r="D8" s="10">
        <v>1221639</v>
      </c>
      <c r="E8" s="10">
        <v>1197491.22</v>
      </c>
      <c r="F8" s="30">
        <f t="shared" si="0"/>
        <v>0.98023329314142715</v>
      </c>
      <c r="G8" s="10">
        <f t="shared" ref="G8:G14" si="2">+D8-E8</f>
        <v>24147.780000000028</v>
      </c>
      <c r="H8" s="10">
        <v>684171.22</v>
      </c>
      <c r="I8" s="31">
        <f t="shared" si="1"/>
        <v>0.5600436953961031</v>
      </c>
      <c r="J8" s="10">
        <f t="shared" ref="J8:J14" si="3">+D8-H8</f>
        <v>537467.78</v>
      </c>
    </row>
    <row r="9" spans="2:10" x14ac:dyDescent="0.25">
      <c r="B9" s="11" t="s">
        <v>18</v>
      </c>
      <c r="C9" s="11" t="s">
        <v>19</v>
      </c>
      <c r="D9" s="10">
        <v>686665</v>
      </c>
      <c r="E9" s="10">
        <v>665110.91</v>
      </c>
      <c r="F9" s="30">
        <f t="shared" si="0"/>
        <v>0.96861047235551545</v>
      </c>
      <c r="G9" s="10">
        <f>+D9-E9</f>
        <v>21554.089999999967</v>
      </c>
      <c r="H9" s="10">
        <v>195292.41</v>
      </c>
      <c r="I9" s="31">
        <f t="shared" si="1"/>
        <v>0.28440711263862289</v>
      </c>
      <c r="J9" s="10">
        <f>+D9-H9</f>
        <v>491372.58999999997</v>
      </c>
    </row>
    <row r="10" spans="2:10" x14ac:dyDescent="0.25">
      <c r="B10" s="11" t="s">
        <v>12</v>
      </c>
      <c r="C10" s="11" t="s">
        <v>13</v>
      </c>
      <c r="D10" s="10">
        <v>253749</v>
      </c>
      <c r="E10" s="10">
        <v>245077.64</v>
      </c>
      <c r="F10" s="30">
        <f t="shared" si="0"/>
        <v>0.96582701803750959</v>
      </c>
      <c r="G10" s="10">
        <f>+D10-E10</f>
        <v>8671.359999999986</v>
      </c>
      <c r="H10" s="10">
        <v>140395.66999999998</v>
      </c>
      <c r="I10" s="31">
        <f t="shared" si="1"/>
        <v>0.55328560900732604</v>
      </c>
      <c r="J10" s="10">
        <f>+D10-H10</f>
        <v>113353.33000000002</v>
      </c>
    </row>
    <row r="11" spans="2:10" x14ac:dyDescent="0.25">
      <c r="B11" s="11" t="s">
        <v>16</v>
      </c>
      <c r="C11" s="11" t="s">
        <v>17</v>
      </c>
      <c r="D11" s="10">
        <v>284912</v>
      </c>
      <c r="E11" s="10">
        <v>258550.49</v>
      </c>
      <c r="F11" s="30">
        <f t="shared" si="0"/>
        <v>0.90747490453192559</v>
      </c>
      <c r="G11" s="10">
        <f>+D11-E11</f>
        <v>26361.510000000009</v>
      </c>
      <c r="H11" s="10">
        <v>117058.29999999999</v>
      </c>
      <c r="I11" s="31">
        <f t="shared" si="1"/>
        <v>0.41085773852979163</v>
      </c>
      <c r="J11" s="10">
        <f>+D11-H11</f>
        <v>167853.7</v>
      </c>
    </row>
    <row r="12" spans="2:10" x14ac:dyDescent="0.25">
      <c r="B12" s="11" t="s">
        <v>8</v>
      </c>
      <c r="C12" s="11" t="s">
        <v>9</v>
      </c>
      <c r="D12" s="10">
        <v>366468</v>
      </c>
      <c r="E12" s="10">
        <v>314415.05999999994</v>
      </c>
      <c r="F12" s="30">
        <f t="shared" si="0"/>
        <v>0.85796047676741205</v>
      </c>
      <c r="G12" s="10">
        <f>+D12-E12</f>
        <v>52052.940000000061</v>
      </c>
      <c r="H12" s="10">
        <v>177798.39</v>
      </c>
      <c r="I12" s="31">
        <f t="shared" si="1"/>
        <v>0.48516757261206983</v>
      </c>
      <c r="J12" s="10">
        <f>+D12-H12</f>
        <v>188669.61</v>
      </c>
    </row>
    <row r="13" spans="2:10" x14ac:dyDescent="0.25">
      <c r="B13" s="11" t="s">
        <v>14</v>
      </c>
      <c r="C13" s="11" t="s">
        <v>15</v>
      </c>
      <c r="D13" s="10">
        <v>975074</v>
      </c>
      <c r="E13" s="10">
        <v>700881.32</v>
      </c>
      <c r="F13" s="30">
        <f t="shared" si="0"/>
        <v>0.71879808096616249</v>
      </c>
      <c r="G13" s="10">
        <f t="shared" si="2"/>
        <v>274192.68000000005</v>
      </c>
      <c r="H13" s="10">
        <v>376762.40000000008</v>
      </c>
      <c r="I13" s="31">
        <f t="shared" si="1"/>
        <v>0.38639364807183874</v>
      </c>
      <c r="J13" s="10">
        <f t="shared" si="3"/>
        <v>598311.59999999986</v>
      </c>
    </row>
    <row r="14" spans="2:10" x14ac:dyDescent="0.25">
      <c r="B14" s="11" t="s">
        <v>0</v>
      </c>
      <c r="C14" s="11" t="s">
        <v>1</v>
      </c>
      <c r="D14" s="10">
        <v>4466036</v>
      </c>
      <c r="E14" s="10">
        <v>1875891.8399999999</v>
      </c>
      <c r="F14" s="30">
        <f t="shared" si="0"/>
        <v>0.42003509152187751</v>
      </c>
      <c r="G14" s="10">
        <f t="shared" si="2"/>
        <v>2590144.16</v>
      </c>
      <c r="H14" s="10">
        <v>1536971.7899999998</v>
      </c>
      <c r="I14" s="31">
        <f t="shared" si="1"/>
        <v>0.34414675340727208</v>
      </c>
      <c r="J14" s="10">
        <f t="shared" si="3"/>
        <v>2929064.21</v>
      </c>
    </row>
    <row r="15" spans="2:10" ht="19.5" customHeight="1" x14ac:dyDescent="0.25">
      <c r="B15" s="32" t="s">
        <v>29</v>
      </c>
      <c r="C15" s="33"/>
      <c r="D15" s="12">
        <f>SUM(D5:D14)</f>
        <v>10000000</v>
      </c>
      <c r="E15" s="12">
        <f>SUM(E5:E14)</f>
        <v>6999330.7699999996</v>
      </c>
      <c r="F15" s="13">
        <f>+E15/D15</f>
        <v>0.69993307699999996</v>
      </c>
      <c r="G15" s="12">
        <f t="shared" ref="G15:H15" si="4">SUM(G5:G14)</f>
        <v>3000669.23</v>
      </c>
      <c r="H15" s="12">
        <f t="shared" si="4"/>
        <v>4340223.3</v>
      </c>
      <c r="I15" s="13">
        <f t="shared" ref="I15" si="5">+H15/D15</f>
        <v>0.43402232999999996</v>
      </c>
      <c r="J15" s="12">
        <f>SUM(J5:J14)</f>
        <v>5659776.7000000002</v>
      </c>
    </row>
  </sheetData>
  <sortState xmlns:xlrd2="http://schemas.microsoft.com/office/spreadsheetml/2017/richdata2" ref="B20:J29">
    <sortCondition descending="1" ref="F20:F29"/>
  </sortState>
  <mergeCells count="5">
    <mergeCell ref="B15:C15"/>
    <mergeCell ref="B3:C4"/>
    <mergeCell ref="E3:G3"/>
    <mergeCell ref="H3:J3"/>
    <mergeCell ref="B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35"/>
  <sheetViews>
    <sheetView tabSelected="1" workbookViewId="0">
      <selection activeCell="E22" sqref="E22"/>
    </sheetView>
  </sheetViews>
  <sheetFormatPr baseColWidth="10" defaultRowHeight="15" x14ac:dyDescent="0.25"/>
  <cols>
    <col min="2" max="2" width="6.5703125" customWidth="1"/>
    <col min="3" max="3" width="45.42578125" customWidth="1"/>
    <col min="5" max="5" width="15.28515625" customWidth="1"/>
    <col min="7" max="7" width="11.42578125" style="6"/>
  </cols>
  <sheetData>
    <row r="1" spans="2:7" ht="18.75" x14ac:dyDescent="0.3">
      <c r="B1" s="43" t="s">
        <v>58</v>
      </c>
      <c r="C1" s="43"/>
      <c r="D1" s="43"/>
      <c r="E1" s="43"/>
      <c r="F1" s="43"/>
      <c r="G1" s="43"/>
    </row>
    <row r="3" spans="2:7" ht="29.25" customHeight="1" x14ac:dyDescent="0.25">
      <c r="B3" s="40" t="s">
        <v>55</v>
      </c>
      <c r="C3" s="40"/>
      <c r="D3" s="9" t="s">
        <v>24</v>
      </c>
      <c r="E3" s="39" t="s">
        <v>56</v>
      </c>
      <c r="F3" s="39" t="s">
        <v>54</v>
      </c>
      <c r="G3" s="39"/>
    </row>
    <row r="4" spans="2:7" ht="25.5" customHeight="1" x14ac:dyDescent="0.25">
      <c r="B4" s="40"/>
      <c r="C4" s="40"/>
      <c r="D4" s="7" t="s">
        <v>23</v>
      </c>
      <c r="E4" s="39"/>
      <c r="F4" s="8" t="s">
        <v>27</v>
      </c>
      <c r="G4" s="20" t="s">
        <v>25</v>
      </c>
    </row>
    <row r="5" spans="2:7" x14ac:dyDescent="0.25">
      <c r="B5" s="18" t="s">
        <v>0</v>
      </c>
      <c r="C5" s="19" t="s">
        <v>1</v>
      </c>
      <c r="D5" s="3">
        <v>4466036</v>
      </c>
      <c r="E5" s="3">
        <v>1875891.8399999999</v>
      </c>
      <c r="F5" s="4">
        <f>+D5-E5</f>
        <v>2590144.16</v>
      </c>
      <c r="G5" s="21">
        <f>+E5/D5</f>
        <v>0.42003509152187751</v>
      </c>
    </row>
    <row r="6" spans="2:7" x14ac:dyDescent="0.25">
      <c r="B6" s="14" t="s">
        <v>30</v>
      </c>
      <c r="C6" s="15" t="s">
        <v>31</v>
      </c>
      <c r="D6" s="16">
        <v>4166036</v>
      </c>
      <c r="E6" s="17">
        <v>1819594</v>
      </c>
      <c r="F6" s="4">
        <f t="shared" ref="F6:F34" si="0">+D6-E6</f>
        <v>2346442</v>
      </c>
      <c r="G6" s="22">
        <f>+E6/D6</f>
        <v>0.43676866930578612</v>
      </c>
    </row>
    <row r="7" spans="2:7" x14ac:dyDescent="0.25">
      <c r="B7" s="14" t="s">
        <v>32</v>
      </c>
      <c r="C7" s="15" t="s">
        <v>33</v>
      </c>
      <c r="D7" s="16">
        <v>200000</v>
      </c>
      <c r="E7" s="17">
        <v>0</v>
      </c>
      <c r="F7" s="4">
        <f t="shared" si="0"/>
        <v>200000</v>
      </c>
      <c r="G7" s="22">
        <f t="shared" ref="G7:G34" si="1">+E7/D7</f>
        <v>0</v>
      </c>
    </row>
    <row r="8" spans="2:7" x14ac:dyDescent="0.25">
      <c r="B8" s="14" t="s">
        <v>34</v>
      </c>
      <c r="C8" s="15" t="s">
        <v>35</v>
      </c>
      <c r="D8" s="16">
        <v>100000</v>
      </c>
      <c r="E8" s="17">
        <v>56297.84</v>
      </c>
      <c r="F8" s="4">
        <f t="shared" si="0"/>
        <v>43702.16</v>
      </c>
      <c r="G8" s="22">
        <f t="shared" si="1"/>
        <v>0.56297839999999999</v>
      </c>
    </row>
    <row r="9" spans="2:7" x14ac:dyDescent="0.25">
      <c r="B9" s="1" t="s">
        <v>2</v>
      </c>
      <c r="C9" s="2" t="s">
        <v>3</v>
      </c>
      <c r="D9" s="3">
        <v>1221639</v>
      </c>
      <c r="E9" s="5">
        <v>1197491.22</v>
      </c>
      <c r="F9" s="4">
        <f t="shared" si="0"/>
        <v>24147.780000000028</v>
      </c>
      <c r="G9" s="21">
        <f t="shared" si="1"/>
        <v>0.98023329314142715</v>
      </c>
    </row>
    <row r="10" spans="2:7" x14ac:dyDescent="0.25">
      <c r="B10" s="14" t="s">
        <v>36</v>
      </c>
      <c r="C10" s="15" t="s">
        <v>31</v>
      </c>
      <c r="D10" s="16">
        <v>911250</v>
      </c>
      <c r="E10" s="17">
        <v>890386.22</v>
      </c>
      <c r="F10" s="4">
        <f t="shared" si="0"/>
        <v>20863.780000000028</v>
      </c>
      <c r="G10" s="22">
        <f t="shared" si="1"/>
        <v>0.97710421947873793</v>
      </c>
    </row>
    <row r="11" spans="2:7" x14ac:dyDescent="0.25">
      <c r="B11" s="14" t="s">
        <v>37</v>
      </c>
      <c r="C11" s="15" t="s">
        <v>38</v>
      </c>
      <c r="D11" s="16">
        <v>310389</v>
      </c>
      <c r="E11" s="17">
        <v>307105</v>
      </c>
      <c r="F11" s="4">
        <f t="shared" si="0"/>
        <v>3284</v>
      </c>
      <c r="G11" s="22">
        <f t="shared" si="1"/>
        <v>0.9894197281475825</v>
      </c>
    </row>
    <row r="12" spans="2:7" x14ac:dyDescent="0.25">
      <c r="B12" s="1" t="s">
        <v>4</v>
      </c>
      <c r="C12" s="2" t="s">
        <v>5</v>
      </c>
      <c r="D12" s="3">
        <v>1021335</v>
      </c>
      <c r="E12" s="5">
        <v>1018457.16</v>
      </c>
      <c r="F12" s="4">
        <f t="shared" si="0"/>
        <v>2877.8399999999674</v>
      </c>
      <c r="G12" s="21">
        <f t="shared" si="1"/>
        <v>0.99718227613858335</v>
      </c>
    </row>
    <row r="13" spans="2:7" x14ac:dyDescent="0.25">
      <c r="B13" s="14" t="s">
        <v>39</v>
      </c>
      <c r="C13" s="15" t="s">
        <v>31</v>
      </c>
      <c r="D13" s="16">
        <v>627275</v>
      </c>
      <c r="E13" s="17">
        <v>624397.55000000005</v>
      </c>
      <c r="F13" s="4">
        <f t="shared" si="0"/>
        <v>2877.4499999999534</v>
      </c>
      <c r="G13" s="22">
        <f t="shared" si="1"/>
        <v>0.99541277748993673</v>
      </c>
    </row>
    <row r="14" spans="2:7" x14ac:dyDescent="0.25">
      <c r="B14" s="14" t="s">
        <v>40</v>
      </c>
      <c r="C14" s="15" t="s">
        <v>38</v>
      </c>
      <c r="D14" s="28">
        <v>394060</v>
      </c>
      <c r="E14" s="29">
        <v>394059.61</v>
      </c>
      <c r="F14" s="4">
        <f t="shared" si="0"/>
        <v>0.39000000001396984</v>
      </c>
      <c r="G14" s="22">
        <f t="shared" si="1"/>
        <v>0.99999901030299954</v>
      </c>
    </row>
    <row r="15" spans="2:7" x14ac:dyDescent="0.25">
      <c r="B15" s="1" t="s">
        <v>6</v>
      </c>
      <c r="C15" s="2" t="s">
        <v>7</v>
      </c>
      <c r="D15" s="3">
        <v>409469</v>
      </c>
      <c r="E15" s="5">
        <v>409464.10000000009</v>
      </c>
      <c r="F15" s="4">
        <f t="shared" si="0"/>
        <v>4.8999999999068677</v>
      </c>
      <c r="G15" s="21">
        <f t="shared" si="1"/>
        <v>0.99998803328212904</v>
      </c>
    </row>
    <row r="16" spans="2:7" x14ac:dyDescent="0.25">
      <c r="B16" s="14" t="s">
        <v>41</v>
      </c>
      <c r="C16" s="15" t="s">
        <v>31</v>
      </c>
      <c r="D16" s="16">
        <v>259969</v>
      </c>
      <c r="E16" s="17">
        <v>259964.1</v>
      </c>
      <c r="F16" s="4">
        <f t="shared" si="0"/>
        <v>4.8999999999941792</v>
      </c>
      <c r="G16" s="22">
        <f t="shared" si="1"/>
        <v>0.99998115159884449</v>
      </c>
    </row>
    <row r="17" spans="2:7" x14ac:dyDescent="0.25">
      <c r="B17" s="14" t="s">
        <v>42</v>
      </c>
      <c r="C17" s="15" t="s">
        <v>38</v>
      </c>
      <c r="D17" s="16">
        <v>149500</v>
      </c>
      <c r="E17" s="17">
        <v>149500</v>
      </c>
      <c r="F17" s="4">
        <f t="shared" si="0"/>
        <v>0</v>
      </c>
      <c r="G17" s="22">
        <f t="shared" si="1"/>
        <v>1</v>
      </c>
    </row>
    <row r="18" spans="2:7" x14ac:dyDescent="0.25">
      <c r="B18" s="1" t="s">
        <v>8</v>
      </c>
      <c r="C18" s="2" t="s">
        <v>9</v>
      </c>
      <c r="D18" s="3">
        <v>366468</v>
      </c>
      <c r="E18" s="5">
        <v>314415.05999999994</v>
      </c>
      <c r="F18" s="4">
        <f t="shared" si="0"/>
        <v>52052.940000000061</v>
      </c>
      <c r="G18" s="21">
        <f t="shared" si="1"/>
        <v>0.85796047676741205</v>
      </c>
    </row>
    <row r="19" spans="2:7" x14ac:dyDescent="0.25">
      <c r="B19" s="14" t="s">
        <v>43</v>
      </c>
      <c r="C19" s="15" t="s">
        <v>31</v>
      </c>
      <c r="D19" s="16">
        <v>311468</v>
      </c>
      <c r="E19" s="17">
        <v>259415.06000000003</v>
      </c>
      <c r="F19" s="4">
        <f t="shared" si="0"/>
        <v>52052.939999999973</v>
      </c>
      <c r="G19" s="22">
        <f t="shared" si="1"/>
        <v>0.83287869058779718</v>
      </c>
    </row>
    <row r="20" spans="2:7" x14ac:dyDescent="0.25">
      <c r="B20" s="14" t="s">
        <v>44</v>
      </c>
      <c r="C20" s="15" t="s">
        <v>38</v>
      </c>
      <c r="D20" s="16">
        <v>55000</v>
      </c>
      <c r="E20" s="17">
        <v>55000</v>
      </c>
      <c r="F20" s="4">
        <f t="shared" si="0"/>
        <v>0</v>
      </c>
      <c r="G20" s="22">
        <f t="shared" si="1"/>
        <v>1</v>
      </c>
    </row>
    <row r="21" spans="2:7" x14ac:dyDescent="0.25">
      <c r="B21" s="1" t="s">
        <v>10</v>
      </c>
      <c r="C21" s="2" t="s">
        <v>11</v>
      </c>
      <c r="D21" s="3">
        <v>314653</v>
      </c>
      <c r="E21" s="5">
        <v>313991.02999999997</v>
      </c>
      <c r="F21" s="4">
        <f t="shared" si="0"/>
        <v>661.97000000003027</v>
      </c>
      <c r="G21" s="21">
        <f t="shared" si="1"/>
        <v>0.99789619040657473</v>
      </c>
    </row>
    <row r="22" spans="2:7" x14ac:dyDescent="0.25">
      <c r="B22" s="14" t="s">
        <v>45</v>
      </c>
      <c r="C22" s="15" t="s">
        <v>31</v>
      </c>
      <c r="D22" s="16">
        <v>167388</v>
      </c>
      <c r="E22" s="17">
        <v>166726.29999999999</v>
      </c>
      <c r="F22" s="4">
        <f t="shared" si="0"/>
        <v>661.70000000001164</v>
      </c>
      <c r="G22" s="22">
        <f t="shared" si="1"/>
        <v>0.99604690897794335</v>
      </c>
    </row>
    <row r="23" spans="2:7" x14ac:dyDescent="0.25">
      <c r="B23" s="14" t="s">
        <v>46</v>
      </c>
      <c r="C23" s="15" t="s">
        <v>38</v>
      </c>
      <c r="D23" s="28">
        <v>147265</v>
      </c>
      <c r="E23" s="29">
        <v>147264.73000000001</v>
      </c>
      <c r="F23" s="4">
        <f t="shared" si="0"/>
        <v>0.26999999998952262</v>
      </c>
      <c r="G23" s="22">
        <f t="shared" si="1"/>
        <v>0.99999816657046825</v>
      </c>
    </row>
    <row r="24" spans="2:7" x14ac:dyDescent="0.25">
      <c r="B24" s="1" t="s">
        <v>12</v>
      </c>
      <c r="C24" s="2" t="s">
        <v>13</v>
      </c>
      <c r="D24" s="3">
        <v>253749</v>
      </c>
      <c r="E24" s="5">
        <v>245077.64</v>
      </c>
      <c r="F24" s="4">
        <f t="shared" si="0"/>
        <v>8671.359999999986</v>
      </c>
      <c r="G24" s="21">
        <f t="shared" si="1"/>
        <v>0.96582701803750959</v>
      </c>
    </row>
    <row r="25" spans="2:7" x14ac:dyDescent="0.25">
      <c r="B25" s="14" t="s">
        <v>47</v>
      </c>
      <c r="C25" s="15" t="s">
        <v>31</v>
      </c>
      <c r="D25" s="16">
        <v>205749</v>
      </c>
      <c r="E25" s="17">
        <v>197077.64</v>
      </c>
      <c r="F25" s="4">
        <f t="shared" si="0"/>
        <v>8671.359999999986</v>
      </c>
      <c r="G25" s="22">
        <f t="shared" si="1"/>
        <v>0.95785466758040139</v>
      </c>
    </row>
    <row r="26" spans="2:7" x14ac:dyDescent="0.25">
      <c r="B26" s="14" t="s">
        <v>48</v>
      </c>
      <c r="C26" s="15" t="s">
        <v>38</v>
      </c>
      <c r="D26" s="16">
        <v>48000</v>
      </c>
      <c r="E26" s="17">
        <v>48000</v>
      </c>
      <c r="F26" s="4">
        <f t="shared" si="0"/>
        <v>0</v>
      </c>
      <c r="G26" s="22">
        <f t="shared" si="1"/>
        <v>1</v>
      </c>
    </row>
    <row r="27" spans="2:7" x14ac:dyDescent="0.25">
      <c r="B27" s="1" t="s">
        <v>14</v>
      </c>
      <c r="C27" s="2" t="s">
        <v>15</v>
      </c>
      <c r="D27" s="3">
        <v>975074</v>
      </c>
      <c r="E27" s="5">
        <v>700881.32</v>
      </c>
      <c r="F27" s="4">
        <f t="shared" si="0"/>
        <v>274192.68000000005</v>
      </c>
      <c r="G27" s="21">
        <f t="shared" si="1"/>
        <v>0.71879808096616249</v>
      </c>
    </row>
    <row r="28" spans="2:7" x14ac:dyDescent="0.25">
      <c r="B28" s="14" t="s">
        <v>49</v>
      </c>
      <c r="C28" s="15" t="s">
        <v>38</v>
      </c>
      <c r="D28" s="16">
        <v>975074</v>
      </c>
      <c r="E28" s="17">
        <v>700881.32</v>
      </c>
      <c r="F28" s="4">
        <f t="shared" si="0"/>
        <v>274192.68000000005</v>
      </c>
      <c r="G28" s="22">
        <f t="shared" si="1"/>
        <v>0.71879808096616249</v>
      </c>
    </row>
    <row r="29" spans="2:7" x14ac:dyDescent="0.25">
      <c r="B29" s="1" t="s">
        <v>16</v>
      </c>
      <c r="C29" s="2" t="s">
        <v>17</v>
      </c>
      <c r="D29" s="3">
        <v>284912</v>
      </c>
      <c r="E29" s="5">
        <v>258550.49</v>
      </c>
      <c r="F29" s="4">
        <f t="shared" si="0"/>
        <v>26361.510000000009</v>
      </c>
      <c r="G29" s="21">
        <f t="shared" si="1"/>
        <v>0.90747490453192559</v>
      </c>
    </row>
    <row r="30" spans="2:7" x14ac:dyDescent="0.25">
      <c r="B30" s="14" t="s">
        <v>50</v>
      </c>
      <c r="C30" s="15" t="s">
        <v>31</v>
      </c>
      <c r="D30" s="16">
        <v>152419</v>
      </c>
      <c r="E30" s="17">
        <v>126058.3</v>
      </c>
      <c r="F30" s="4">
        <f t="shared" si="0"/>
        <v>26360.699999999997</v>
      </c>
      <c r="G30" s="22">
        <f t="shared" si="1"/>
        <v>0.82705108943110772</v>
      </c>
    </row>
    <row r="31" spans="2:7" x14ac:dyDescent="0.25">
      <c r="B31" s="14" t="s">
        <v>51</v>
      </c>
      <c r="C31" s="15" t="s">
        <v>38</v>
      </c>
      <c r="D31" s="16">
        <v>132493</v>
      </c>
      <c r="E31" s="17">
        <v>132492.19</v>
      </c>
      <c r="F31" s="4">
        <f t="shared" si="0"/>
        <v>0.80999999999767169</v>
      </c>
      <c r="G31" s="22">
        <f t="shared" si="1"/>
        <v>0.99999388646947385</v>
      </c>
    </row>
    <row r="32" spans="2:7" x14ac:dyDescent="0.25">
      <c r="B32" s="1" t="s">
        <v>18</v>
      </c>
      <c r="C32" s="2" t="s">
        <v>19</v>
      </c>
      <c r="D32" s="3">
        <v>686665</v>
      </c>
      <c r="E32" s="5">
        <v>665110.91</v>
      </c>
      <c r="F32" s="4">
        <f t="shared" si="0"/>
        <v>21554.089999999967</v>
      </c>
      <c r="G32" s="21">
        <f t="shared" si="1"/>
        <v>0.96861047235551545</v>
      </c>
    </row>
    <row r="33" spans="2:7" x14ac:dyDescent="0.25">
      <c r="B33" s="14" t="s">
        <v>52</v>
      </c>
      <c r="C33" s="15" t="s">
        <v>31</v>
      </c>
      <c r="D33" s="16">
        <v>290665</v>
      </c>
      <c r="E33" s="17">
        <v>269110.91000000003</v>
      </c>
      <c r="F33" s="4">
        <f t="shared" si="0"/>
        <v>21554.089999999967</v>
      </c>
      <c r="G33" s="22">
        <f>+E33/D33</f>
        <v>0.92584559544492817</v>
      </c>
    </row>
    <row r="34" spans="2:7" x14ac:dyDescent="0.25">
      <c r="B34" s="23" t="s">
        <v>53</v>
      </c>
      <c r="C34" s="24" t="s">
        <v>38</v>
      </c>
      <c r="D34" s="16">
        <v>396000</v>
      </c>
      <c r="E34" s="17">
        <v>396000</v>
      </c>
      <c r="F34" s="4">
        <f t="shared" si="0"/>
        <v>0</v>
      </c>
      <c r="G34" s="25">
        <f t="shared" si="1"/>
        <v>1</v>
      </c>
    </row>
    <row r="35" spans="2:7" x14ac:dyDescent="0.25">
      <c r="B35" s="41" t="s">
        <v>29</v>
      </c>
      <c r="C35" s="42"/>
      <c r="D35" s="26">
        <f>SUM(D5:D34)/2</f>
        <v>10000000</v>
      </c>
      <c r="E35" s="26">
        <f>SUM(E5:E34)/2</f>
        <v>6999330.7700000014</v>
      </c>
      <c r="F35" s="26">
        <f>SUM(F5:F34)/2</f>
        <v>3000669.2300000004</v>
      </c>
      <c r="G35" s="27">
        <f>+E35/D35</f>
        <v>0.69993307700000018</v>
      </c>
    </row>
  </sheetData>
  <mergeCells count="5">
    <mergeCell ref="F3:G3"/>
    <mergeCell ref="B3:C4"/>
    <mergeCell ref="E3:E4"/>
    <mergeCell ref="B35:C35"/>
    <mergeCell ref="B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 1</vt:lpstr>
      <vt:lpstr>cuadro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LPT-ARCOS</dc:creator>
  <cp:lastModifiedBy>asesor02</cp:lastModifiedBy>
  <dcterms:created xsi:type="dcterms:W3CDTF">2020-04-23T03:37:35Z</dcterms:created>
  <dcterms:modified xsi:type="dcterms:W3CDTF">2020-06-04T19:55:49Z</dcterms:modified>
</cp:coreProperties>
</file>